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xr:revisionPtr revIDLastSave="0" documentId="13_ncr:1_{82B4A455-33EF-4F82-8EA2-E5D9A003A9CB}" xr6:coauthVersionLast="45" xr6:coauthVersionMax="45" xr10:uidLastSave="{00000000-0000-0000-0000-000000000000}"/>
  <workbookProtection workbookAlgorithmName="SHA-512" workbookHashValue="R1sliqXL2HU1j0eV0VpvJyaxvV4Qs5bkpNzlE2MG+k5dQKOjNbnlbUyeICO7JujHDy30tdP2m0vx//x571KT9g==" workbookSaltValue="bkc5H15eud5ac9cG7b8Y6w==" workbookSpinCount="100000" lockStructure="1"/>
  <bookViews>
    <workbookView xWindow="-108" yWindow="-108" windowWidth="23256" windowHeight="12576" xr2:uid="{00000000-000D-0000-FFFF-FFFF00000000}"/>
  </bookViews>
  <sheets>
    <sheet name="百人一首今日の問題" sheetId="2" r:id="rId1"/>
    <sheet name="百人一首今日の解答" sheetId="6" r:id="rId2"/>
    <sheet name="選択肢下の句抽出" sheetId="4" r:id="rId3"/>
    <sheet name="選択肢著者抽出" sheetId="5" r:id="rId4"/>
    <sheet name="Sheet1" sheetId="1" r:id="rId5"/>
  </sheets>
  <externalReferences>
    <externalReference r:id="rId6"/>
    <externalReference r:id="rId7"/>
  </externalReferences>
  <definedNames>
    <definedName name="_xlnm._FilterDatabase" localSheetId="2" hidden="1">選択肢下の句抽出!$B$2:$C$96</definedName>
    <definedName name="_xlnm._FilterDatabase" localSheetId="3" hidden="1">選択肢著者抽出!$B$2:$C$90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 l="1"/>
  <c r="B2" i="4"/>
  <c r="B6" i="4"/>
  <c r="A1" i="6" l="1"/>
  <c r="F7" i="2" l="1"/>
  <c r="J7" i="2"/>
  <c r="N7" i="2"/>
  <c r="R7" i="2"/>
  <c r="V7" i="2"/>
  <c r="V5" i="2" l="1"/>
  <c r="R5" i="2" l="1"/>
  <c r="N5" i="2"/>
  <c r="J5" i="2"/>
  <c r="F5" i="2"/>
  <c r="C3" i="2" l="1"/>
  <c r="D3" i="2" s="1"/>
  <c r="S3" i="2"/>
  <c r="O3" i="2"/>
  <c r="G3" i="2"/>
  <c r="K3" i="2"/>
  <c r="C3" i="6"/>
  <c r="K3" i="6"/>
  <c r="G3" i="6"/>
  <c r="O3" i="6"/>
  <c r="S3" i="6"/>
  <c r="C2" i="5" l="1"/>
  <c r="D2" i="5" s="1"/>
  <c r="B6" i="5" s="1"/>
  <c r="A6" i="5" s="1"/>
  <c r="C5" i="4"/>
  <c r="D5" i="4" s="1"/>
  <c r="B5" i="4" s="1"/>
  <c r="A5" i="4" s="1"/>
  <c r="H3" i="2"/>
  <c r="I7" i="2"/>
  <c r="I5" i="2"/>
  <c r="P3" i="2"/>
  <c r="Q5" i="2"/>
  <c r="C6" i="5"/>
  <c r="D6" i="5" s="1"/>
  <c r="B4" i="5" s="1"/>
  <c r="A4" i="5" s="1"/>
  <c r="Q7" i="2"/>
  <c r="C6" i="4"/>
  <c r="D6" i="4" s="1"/>
  <c r="A4" i="4" s="1"/>
  <c r="K5" i="6"/>
  <c r="K7" i="6"/>
  <c r="L7" i="6" s="1"/>
  <c r="N7" i="6" s="1"/>
  <c r="M9" i="6" s="1"/>
  <c r="L3" i="6"/>
  <c r="K11" i="6"/>
  <c r="L11" i="6" s="1"/>
  <c r="S5" i="6"/>
  <c r="T3" i="6"/>
  <c r="S7" i="6"/>
  <c r="T7" i="6" s="1"/>
  <c r="V7" i="6" s="1"/>
  <c r="S11" i="6"/>
  <c r="T11" i="6" s="1"/>
  <c r="C5" i="6"/>
  <c r="D5" i="6" s="1"/>
  <c r="D3" i="6"/>
  <c r="C7" i="6"/>
  <c r="D7" i="6" s="1"/>
  <c r="F7" i="6" s="1"/>
  <c r="C11" i="6"/>
  <c r="D11" i="6" s="1"/>
  <c r="C3" i="4"/>
  <c r="D3" i="4" s="1"/>
  <c r="B3" i="4" s="1"/>
  <c r="A3" i="4" s="1"/>
  <c r="U7" i="2"/>
  <c r="C3" i="5"/>
  <c r="D3" i="5" s="1"/>
  <c r="B3" i="5" s="1"/>
  <c r="A3" i="5" s="1"/>
  <c r="U5" i="2"/>
  <c r="T3" i="2"/>
  <c r="G5" i="6"/>
  <c r="H3" i="6"/>
  <c r="G11" i="6"/>
  <c r="H11" i="6" s="1"/>
  <c r="G7" i="6"/>
  <c r="H7" i="6" s="1"/>
  <c r="J7" i="6" s="1"/>
  <c r="I9" i="6" s="1"/>
  <c r="O11" i="6"/>
  <c r="P11" i="6" s="1"/>
  <c r="O5" i="6"/>
  <c r="P3" i="6"/>
  <c r="O7" i="6"/>
  <c r="P7" i="6" s="1"/>
  <c r="R7" i="6" s="1"/>
  <c r="C5" i="5"/>
  <c r="D5" i="5" s="1"/>
  <c r="B5" i="5" s="1"/>
  <c r="A5" i="5" s="1"/>
  <c r="L3" i="2"/>
  <c r="M5" i="2"/>
  <c r="C4" i="4"/>
  <c r="D4" i="4" s="1"/>
  <c r="A2" i="4" s="1"/>
  <c r="M7" i="2"/>
  <c r="E5" i="2"/>
  <c r="E7" i="2"/>
  <c r="C4" i="5"/>
  <c r="D4" i="5" s="1"/>
  <c r="B2" i="5" s="1"/>
  <c r="A2" i="5" s="1"/>
  <c r="C2" i="4"/>
  <c r="D2" i="4" s="1"/>
  <c r="A6" i="4" s="1"/>
  <c r="L5" i="6" l="1"/>
  <c r="N5" i="6" s="1"/>
  <c r="M5" i="6" s="1"/>
  <c r="K9" i="6"/>
  <c r="L9" i="6" s="1"/>
  <c r="N9" i="6" s="1"/>
  <c r="Q9" i="6"/>
  <c r="U9" i="6"/>
  <c r="T5" i="6"/>
  <c r="V5" i="6" s="1"/>
  <c r="U5" i="6" s="1"/>
  <c r="S9" i="6"/>
  <c r="T9" i="6" s="1"/>
  <c r="V9" i="6" s="1"/>
  <c r="E9" i="6"/>
  <c r="F5" i="6"/>
  <c r="E5" i="6" s="1"/>
  <c r="C9" i="6"/>
  <c r="D9" i="6" s="1"/>
  <c r="F9" i="6" s="1"/>
  <c r="P5" i="6"/>
  <c r="R5" i="6" s="1"/>
  <c r="Q5" i="6" s="1"/>
  <c r="O9" i="6"/>
  <c r="P9" i="6" s="1"/>
  <c r="R9" i="6" s="1"/>
  <c r="H5" i="6"/>
  <c r="J5" i="6" s="1"/>
  <c r="I5" i="6" s="1"/>
  <c r="G9" i="6"/>
  <c r="H9" i="6" s="1"/>
  <c r="J9" i="6" s="1"/>
</calcChain>
</file>

<file path=xl/sharedStrings.xml><?xml version="1.0" encoding="utf-8"?>
<sst xmlns="http://schemas.openxmlformats.org/spreadsheetml/2006/main" count="30" uniqueCount="11">
  <si>
    <t>上の句</t>
    <rPh sb="0" eb="1">
      <t>カミ</t>
    </rPh>
    <rPh sb="2" eb="3">
      <t>ク</t>
    </rPh>
    <phoneticPr fontId="1"/>
  </si>
  <si>
    <t>下の句</t>
    <rPh sb="0" eb="1">
      <t>シモ</t>
    </rPh>
    <rPh sb="2" eb="3">
      <t>ク</t>
    </rPh>
    <phoneticPr fontId="1"/>
  </si>
  <si>
    <t>歌人</t>
    <rPh sb="0" eb="2">
      <t>カジン</t>
    </rPh>
    <phoneticPr fontId="1"/>
  </si>
  <si>
    <t>現代語訳</t>
    <rPh sb="0" eb="3">
      <t>ゲンダイゴ</t>
    </rPh>
    <rPh sb="3" eb="4">
      <t>ヤク</t>
    </rPh>
    <phoneticPr fontId="1"/>
  </si>
  <si>
    <t>ZZ7</t>
    <phoneticPr fontId="1"/>
  </si>
  <si>
    <t>ZZ3</t>
    <phoneticPr fontId="1"/>
  </si>
  <si>
    <t>今日のかるた</t>
    <rPh sb="0" eb="2">
      <t>キョウ</t>
    </rPh>
    <phoneticPr fontId="1"/>
  </si>
  <si>
    <t>ここをクリックして下の句を選んでね</t>
    <rPh sb="9" eb="10">
      <t>シモ</t>
    </rPh>
    <rPh sb="11" eb="12">
      <t>ク</t>
    </rPh>
    <rPh sb="13" eb="14">
      <t>エラ</t>
    </rPh>
    <phoneticPr fontId="1"/>
  </si>
  <si>
    <t>ここをクリックして歌人を選んでね</t>
    <rPh sb="9" eb="11">
      <t>カジン</t>
    </rPh>
    <rPh sb="12" eb="13">
      <t>エラ</t>
    </rPh>
    <phoneticPr fontId="1"/>
  </si>
  <si>
    <t>ここをクリックして歌人を選んでね</t>
    <rPh sb="12" eb="13">
      <t>エラ</t>
    </rPh>
    <phoneticPr fontId="1"/>
  </si>
  <si>
    <t>百人一首　かるた</t>
    <rPh sb="0" eb="2">
      <t>ヒャクニン</t>
    </rPh>
    <rPh sb="2" eb="4">
      <t>イッシュ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</si>
</sst>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6"/>
      <color rgb="FFC00000"/>
      <name val="HGP行書体"/>
      <family val="4"/>
      <charset val="128"/>
    </font>
    <font>
      <sz val="16"/>
      <name val="HGS行書体"/>
      <family val="4"/>
      <charset val="128"/>
    </font>
    <font>
      <sz val="11"/>
      <color theme="1"/>
      <name val="HGP行書体"/>
      <family val="4"/>
      <charset val="128"/>
    </font>
    <font>
      <sz val="8"/>
      <color theme="1"/>
      <name val="HGP行書体"/>
      <family val="4"/>
      <charset val="128"/>
    </font>
    <font>
      <sz val="20"/>
      <color rgb="FFFF0000"/>
      <name val="HGP行書体"/>
      <family val="4"/>
      <charset val="128"/>
    </font>
    <font>
      <sz val="8"/>
      <color theme="1"/>
      <name val="Yu Gothic"/>
      <family val="2"/>
      <scheme val="minor"/>
    </font>
    <font>
      <sz val="11"/>
      <color theme="1"/>
      <name val="Yu Gothic"/>
      <family val="3"/>
      <charset val="128"/>
      <scheme val="minor"/>
    </font>
    <font>
      <sz val="10"/>
      <color theme="1"/>
      <name val="Yu Gothic"/>
      <family val="2"/>
      <scheme val="minor"/>
    </font>
    <font>
      <sz val="10"/>
      <color theme="1"/>
      <name val="HGP行書体"/>
      <family val="4"/>
      <charset val="128"/>
    </font>
    <font>
      <sz val="11"/>
      <color theme="0"/>
      <name val="Yu Gothic"/>
      <family val="2"/>
      <scheme val="minor"/>
    </font>
    <font>
      <sz val="10"/>
      <color theme="0"/>
      <name val="Yu Gothic"/>
      <family val="2"/>
      <scheme val="minor"/>
    </font>
    <font>
      <sz val="10"/>
      <color theme="1"/>
      <name val="HGP創英ﾌﾟﾚｾﾞﾝｽEB"/>
      <family val="1"/>
      <charset val="128"/>
    </font>
    <font>
      <sz val="10"/>
      <color theme="0"/>
      <name val="HGP創英ﾌﾟﾚｾﾞﾝｽEB"/>
      <family val="1"/>
      <charset val="128"/>
    </font>
    <font>
      <sz val="11"/>
      <color rgb="FFFF0000"/>
      <name val="Yu Gothic"/>
      <family val="2"/>
      <scheme val="minor"/>
    </font>
    <font>
      <sz val="16"/>
      <color theme="0"/>
      <name val="HGS行書体"/>
      <family val="4"/>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53">
    <xf numFmtId="0" fontId="0" fillId="0" borderId="0" xfId="0"/>
    <xf numFmtId="0" fontId="2" fillId="0" borderId="0" xfId="0" applyFont="1"/>
    <xf numFmtId="0" fontId="3" fillId="0" borderId="0" xfId="0" applyFont="1"/>
    <xf numFmtId="0" fontId="0" fillId="0" borderId="0" xfId="0" applyAlignment="1">
      <alignment vertical="top"/>
    </xf>
    <xf numFmtId="0" fontId="4" fillId="2" borderId="0" xfId="0" applyFont="1" applyFill="1" applyAlignment="1">
      <alignment vertical="center" textRotation="255" wrapText="1" shrinkToFit="1"/>
    </xf>
    <xf numFmtId="0" fontId="4" fillId="3" borderId="0" xfId="0" applyFont="1" applyFill="1" applyAlignment="1">
      <alignment vertical="center" textRotation="255" wrapText="1" shrinkToFit="1"/>
    </xf>
    <xf numFmtId="0" fontId="4" fillId="4" borderId="0" xfId="0" applyFont="1" applyFill="1" applyAlignment="1">
      <alignment vertical="center" textRotation="255" wrapText="1" shrinkToFit="1"/>
    </xf>
    <xf numFmtId="0" fontId="4" fillId="5" borderId="0" xfId="0" applyFont="1" applyFill="1" applyAlignment="1">
      <alignment vertical="center" textRotation="255" wrapText="1" shrinkToFit="1"/>
    </xf>
    <xf numFmtId="0" fontId="5" fillId="0" borderId="0" xfId="0" applyFont="1"/>
    <xf numFmtId="0" fontId="0" fillId="0" borderId="0" xfId="0" applyFont="1"/>
    <xf numFmtId="0" fontId="7" fillId="0" borderId="0" xfId="0" applyFont="1"/>
    <xf numFmtId="0" fontId="0" fillId="0" borderId="0" xfId="0" applyFill="1" applyAlignment="1">
      <alignment horizontal="left" vertical="center"/>
    </xf>
    <xf numFmtId="0" fontId="8" fillId="0" borderId="0" xfId="0" applyFont="1" applyFill="1" applyAlignment="1">
      <alignment horizontal="left" vertical="center"/>
    </xf>
    <xf numFmtId="0" fontId="6" fillId="0" borderId="0" xfId="0" applyFont="1" applyFill="1" applyAlignment="1">
      <alignment horizontal="center" vertical="center" textRotation="255"/>
    </xf>
    <xf numFmtId="0" fontId="4" fillId="0" borderId="0" xfId="0" applyFont="1" applyFill="1" applyAlignment="1">
      <alignment vertical="center" textRotation="255" wrapText="1" shrinkToFit="1"/>
    </xf>
    <xf numFmtId="0" fontId="0" fillId="0" borderId="0" xfId="0" applyFont="1" applyFill="1"/>
    <xf numFmtId="0" fontId="2" fillId="0" borderId="0" xfId="0" applyFont="1" applyFill="1"/>
    <xf numFmtId="0" fontId="0" fillId="0" borderId="0" xfId="0" applyFill="1"/>
    <xf numFmtId="0" fontId="0" fillId="0" borderId="0" xfId="0" applyFill="1" applyAlignment="1">
      <alignment vertical="top"/>
    </xf>
    <xf numFmtId="0" fontId="3" fillId="0" borderId="0" xfId="0" applyFont="1" applyFill="1"/>
    <xf numFmtId="0" fontId="7" fillId="0" borderId="0" xfId="0" applyFont="1" applyFill="1"/>
    <xf numFmtId="0" fontId="5" fillId="0" borderId="0" xfId="0" applyFont="1" applyFill="1"/>
    <xf numFmtId="0" fontId="4" fillId="6" borderId="0" xfId="0" applyFont="1" applyFill="1" applyAlignment="1">
      <alignment vertical="center" textRotation="255" wrapText="1" shrinkToFit="1"/>
    </xf>
    <xf numFmtId="0" fontId="9" fillId="0" borderId="0" xfId="0" applyFont="1"/>
    <xf numFmtId="0" fontId="9" fillId="0" borderId="0" xfId="0" applyFont="1" applyFill="1"/>
    <xf numFmtId="0" fontId="10" fillId="0" borderId="0" xfId="0" applyFont="1"/>
    <xf numFmtId="0" fontId="10" fillId="0" borderId="0" xfId="0" applyFont="1" applyFill="1"/>
    <xf numFmtId="0" fontId="11" fillId="0" borderId="0" xfId="0" applyFont="1"/>
    <xf numFmtId="0" fontId="11" fillId="0" borderId="0" xfId="0" applyFont="1" applyAlignment="1">
      <alignment vertical="top"/>
    </xf>
    <xf numFmtId="0" fontId="12" fillId="0" borderId="0" xfId="0" applyFont="1"/>
    <xf numFmtId="0" fontId="13" fillId="2" borderId="0" xfId="0" applyFont="1" applyFill="1" applyAlignment="1">
      <alignment vertical="top" textRotation="255" wrapText="1" shrinkToFit="1"/>
    </xf>
    <xf numFmtId="0" fontId="13" fillId="0" borderId="0" xfId="0" applyFont="1" applyFill="1" applyAlignment="1">
      <alignment vertical="top" textRotation="255" wrapText="1" shrinkToFit="1"/>
    </xf>
    <xf numFmtId="0" fontId="14" fillId="0" borderId="0" xfId="0" applyFont="1" applyAlignment="1">
      <alignment vertical="top"/>
    </xf>
    <xf numFmtId="0" fontId="13" fillId="3" borderId="0" xfId="0" applyFont="1" applyFill="1" applyAlignment="1">
      <alignment vertical="top" textRotation="255" wrapText="1" shrinkToFit="1"/>
    </xf>
    <xf numFmtId="0" fontId="13" fillId="4" borderId="0" xfId="0" applyFont="1" applyFill="1" applyAlignment="1">
      <alignment vertical="top" textRotation="255" wrapText="1" shrinkToFit="1"/>
    </xf>
    <xf numFmtId="0" fontId="13" fillId="5" borderId="0" xfId="0" applyFont="1" applyFill="1" applyAlignment="1">
      <alignment vertical="top" textRotation="255" wrapText="1" shrinkToFit="1"/>
    </xf>
    <xf numFmtId="0" fontId="11" fillId="0" borderId="0" xfId="0" applyFont="1" applyFill="1"/>
    <xf numFmtId="0" fontId="11" fillId="0" borderId="0" xfId="0" applyFont="1" applyFill="1" applyAlignment="1">
      <alignment vertical="top"/>
    </xf>
    <xf numFmtId="0" fontId="12" fillId="0" borderId="0" xfId="0" applyFont="1" applyFill="1"/>
    <xf numFmtId="0" fontId="14" fillId="0" borderId="0" xfId="0" applyFont="1" applyFill="1" applyAlignment="1">
      <alignment vertical="top"/>
    </xf>
    <xf numFmtId="0" fontId="4" fillId="7" borderId="0" xfId="0" applyFont="1" applyFill="1" applyAlignment="1">
      <alignment vertical="center" textRotation="255" wrapText="1" shrinkToFit="1"/>
    </xf>
    <xf numFmtId="0" fontId="13" fillId="7" borderId="0" xfId="0" applyFont="1" applyFill="1" applyAlignment="1">
      <alignment vertical="top" textRotation="255" wrapText="1" shrinkToFit="1"/>
    </xf>
    <xf numFmtId="0" fontId="16" fillId="0" borderId="0" xfId="0" applyFont="1"/>
    <xf numFmtId="0" fontId="0" fillId="0" borderId="0" xfId="0" applyAlignment="1">
      <alignment vertical="center" wrapText="1"/>
    </xf>
    <xf numFmtId="0" fontId="0" fillId="0" borderId="0" xfId="0" applyAlignment="1">
      <alignment horizontal="left" vertical="center"/>
    </xf>
    <xf numFmtId="0" fontId="15" fillId="0" borderId="0" xfId="0" applyFont="1"/>
    <xf numFmtId="0" fontId="15" fillId="0" borderId="0" xfId="0" applyFont="1" applyAlignment="1">
      <alignment vertical="top"/>
    </xf>
    <xf numFmtId="0" fontId="4" fillId="5" borderId="0" xfId="0" applyFont="1" applyFill="1" applyAlignment="1" applyProtection="1">
      <alignment vertical="center" textRotation="255" wrapText="1" shrinkToFit="1"/>
      <protection locked="0"/>
    </xf>
    <xf numFmtId="0" fontId="4" fillId="7" borderId="0" xfId="0" applyFont="1" applyFill="1" applyAlignment="1" applyProtection="1">
      <alignment vertical="center" textRotation="255" wrapText="1" shrinkToFit="1"/>
      <protection locked="0"/>
    </xf>
    <xf numFmtId="0" fontId="4" fillId="4" borderId="0" xfId="0" applyFont="1" applyFill="1" applyAlignment="1" applyProtection="1">
      <alignment vertical="center" textRotation="255" wrapText="1" shrinkToFit="1"/>
      <protection locked="0"/>
    </xf>
    <xf numFmtId="0" fontId="4" fillId="3" borderId="0" xfId="0" applyFont="1" applyFill="1" applyAlignment="1" applyProtection="1">
      <alignment vertical="center" textRotation="255" wrapText="1" shrinkToFit="1"/>
      <protection locked="0"/>
    </xf>
    <xf numFmtId="0" fontId="4" fillId="2" borderId="0" xfId="0" applyFont="1" applyFill="1" applyAlignment="1" applyProtection="1">
      <alignment vertical="center" textRotation="255" wrapText="1" shrinkToFit="1"/>
      <protection locked="0"/>
    </xf>
    <xf numFmtId="0" fontId="11" fillId="0" borderId="0" xfId="0" applyNumberFormat="1"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334;&#20154;&#19968;&#39318;&#23436;&#25104;&#29256;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SHINOBU/Desktop/001%20&#24180;&#20280;/&#9733;&#9733;&#9733;&#12288;&#32207;&#21512;&#23398;&#32722;&#12469;&#12452;&#12488;&#12539;&#21463;&#39443;&#12469;&#12509;&#12540;&#12488;/&#9733;04&#12288;&#12458;&#12522;&#12472;&#12490;&#12523;&#25945;&#26448;&#32057;&#20171;/01%20&#12363;&#12427;&#12383;&#12539;&#12501;&#12521;&#12483;&#12471;&#12517;/&#30334;&#20154;&#19968;&#39318;/&#30334;&#20154;&#19968;&#39318;&#23436;&#2510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
      <sheetName val="一覧"/>
      <sheetName val="選択肢下の句抽出"/>
      <sheetName val="選択肢下の句"/>
      <sheetName val="選択肢著者抽出"/>
      <sheetName val="選択肢著者"/>
    </sheetNames>
    <sheetDataSet>
      <sheetData sheetId="0" refreshError="1"/>
      <sheetData sheetId="1" refreshError="1">
        <row r="2">
          <cell r="H2" t="str">
            <v>112</v>
          </cell>
          <cell r="I2" t="str">
            <v>秋の田のかりほの庵の苫をあらみ</v>
          </cell>
          <cell r="L2" t="str">
            <v>112</v>
          </cell>
          <cell r="M2" t="str">
            <v>わが衣手は露にぬれつつ</v>
          </cell>
          <cell r="N2" t="str">
            <v>112</v>
          </cell>
          <cell r="AA2" t="str">
            <v>112</v>
          </cell>
          <cell r="AB2" t="str">
            <v>天智天皇</v>
          </cell>
          <cell r="AC2" t="str">
            <v>112</v>
          </cell>
          <cell r="AF2" t="str">
            <v>112</v>
          </cell>
          <cell r="AG2" t="str">
            <v>秋の田に作った仮小屋にいると、屋根を葺いた苫の目が荒いので、私の袖は夜霧に濡れてしまう。</v>
          </cell>
        </row>
        <row r="3">
          <cell r="H3" t="str">
            <v>212</v>
          </cell>
          <cell r="I3" t="str">
            <v>春過ぎて夏来にけらし白妙の</v>
          </cell>
          <cell r="L3" t="str">
            <v>212</v>
          </cell>
          <cell r="M3" t="str">
            <v>衣干すてふ天の香具山</v>
          </cell>
          <cell r="N3" t="str">
            <v>212</v>
          </cell>
          <cell r="AA3" t="str">
            <v>212</v>
          </cell>
          <cell r="AB3" t="str">
            <v>持統天皇</v>
          </cell>
          <cell r="AC3" t="str">
            <v>212</v>
          </cell>
          <cell r="AF3" t="str">
            <v>212</v>
          </cell>
          <cell r="AG3" t="str">
            <v>春が過ぎ、夏が来たらしい。夏になると白い衣を干すという天の香具山に真っ白な衣が干されている。</v>
          </cell>
        </row>
        <row r="4">
          <cell r="H4" t="str">
            <v>312</v>
          </cell>
          <cell r="I4" t="str">
            <v>あしびきの山鳥の尾のしだり尾の</v>
          </cell>
          <cell r="L4" t="str">
            <v>312</v>
          </cell>
          <cell r="M4" t="str">
            <v>ながながし夜をひとりかも寝む</v>
          </cell>
          <cell r="N4" t="str">
            <v>312</v>
          </cell>
          <cell r="AA4" t="str">
            <v>312</v>
          </cell>
          <cell r="AB4" t="str">
            <v>柿本人麻呂</v>
          </cell>
          <cell r="AC4" t="str">
            <v>312</v>
          </cell>
          <cell r="AF4" t="str">
            <v>312</v>
          </cell>
          <cell r="AG4" t="str">
            <v>山鳥のあのたれさがった尾のように長い夜を、私は一人で寂しく眠るのであろうか。</v>
          </cell>
        </row>
        <row r="5">
          <cell r="H5" t="str">
            <v>412</v>
          </cell>
          <cell r="I5" t="str">
            <v>田子の浦にうち出でて見れば白妙の</v>
          </cell>
          <cell r="L5" t="str">
            <v>412</v>
          </cell>
          <cell r="M5" t="str">
            <v>富士の高嶺に雪は降りつつ</v>
          </cell>
          <cell r="N5" t="str">
            <v>412</v>
          </cell>
          <cell r="AA5" t="str">
            <v>412</v>
          </cell>
          <cell r="AB5" t="str">
            <v>山辺赤人</v>
          </cell>
          <cell r="AC5" t="str">
            <v>412</v>
          </cell>
          <cell r="AF5" t="str">
            <v>412</v>
          </cell>
          <cell r="AG5" t="str">
            <v>田子の浦の海辺に出て見渡してみると、富士の高嶺には真っ白な雪が降り積もっている。</v>
          </cell>
        </row>
        <row r="6">
          <cell r="H6" t="str">
            <v>512</v>
          </cell>
          <cell r="I6" t="str">
            <v>奥山に紅葉踏み分け鳴く鹿の</v>
          </cell>
          <cell r="L6" t="str">
            <v>512</v>
          </cell>
          <cell r="M6" t="str">
            <v>声聞く時ぞ秋は悲しき</v>
          </cell>
          <cell r="N6" t="str">
            <v>512</v>
          </cell>
          <cell r="AA6" t="str">
            <v>512</v>
          </cell>
          <cell r="AB6" t="str">
            <v>猿丸大夫</v>
          </cell>
          <cell r="AC6" t="str">
            <v>512</v>
          </cell>
          <cell r="AF6" t="str">
            <v>512</v>
          </cell>
          <cell r="AG6" t="str">
            <v>奥山で散り敷いた紅葉を踏み分けて鳴く鹿の声を聞くとき、とりわけ秋が悲しく感じられる。</v>
          </cell>
        </row>
        <row r="7">
          <cell r="H7" t="str">
            <v>612</v>
          </cell>
          <cell r="I7" t="str">
            <v>鵲の渡せる橋に置く霜の</v>
          </cell>
          <cell r="L7" t="str">
            <v>612</v>
          </cell>
          <cell r="M7" t="str">
            <v>白きを見れば夜ぞ更けにける</v>
          </cell>
          <cell r="N7" t="str">
            <v>612</v>
          </cell>
          <cell r="AA7" t="str">
            <v>612</v>
          </cell>
          <cell r="AB7" t="str">
            <v>中納言家持</v>
          </cell>
          <cell r="AC7" t="str">
            <v>612</v>
          </cell>
          <cell r="AF7" t="str">
            <v>612</v>
          </cell>
          <cell r="AG7" t="str">
            <v>鵲が渡したという橋に置いた霜が真っ白になっているのを見ると、夜もふけたということだろう。</v>
          </cell>
        </row>
        <row r="8">
          <cell r="H8" t="str">
            <v>712</v>
          </cell>
          <cell r="I8" t="str">
            <v>天の原ふりさけ見れば春日なる</v>
          </cell>
          <cell r="L8" t="str">
            <v>712</v>
          </cell>
          <cell r="M8" t="str">
            <v>三笠の山に出でし月かも</v>
          </cell>
          <cell r="N8" t="str">
            <v>712</v>
          </cell>
          <cell r="AA8" t="str">
            <v>712</v>
          </cell>
          <cell r="AB8" t="str">
            <v>安倍仲麿</v>
          </cell>
          <cell r="AC8" t="str">
            <v>712</v>
          </cell>
          <cell r="AF8" t="str">
            <v>712</v>
          </cell>
          <cell r="AG8" t="str">
            <v>大空を遥かに見渡してみると、月が出ている。あの月は故郷の春日の三笠の山に出たのと同じ月なのだろうか。</v>
          </cell>
        </row>
        <row r="9">
          <cell r="H9" t="str">
            <v>812</v>
          </cell>
          <cell r="I9" t="str">
            <v>わが庵は都の辰巳しかぞ住む</v>
          </cell>
          <cell r="L9" t="str">
            <v>812</v>
          </cell>
          <cell r="M9" t="str">
            <v>世をうぢ山と人はいふなり</v>
          </cell>
          <cell r="N9" t="str">
            <v>812</v>
          </cell>
          <cell r="AA9" t="str">
            <v>812</v>
          </cell>
          <cell r="AB9" t="str">
            <v>喜撰法師</v>
          </cell>
          <cell r="AC9" t="str">
            <v>812</v>
          </cell>
          <cell r="AF9" t="str">
            <v>812</v>
          </cell>
          <cell r="AG9" t="str">
            <v>私の庵は都の東南にあってのどかに暮らしているが、世間の人は世を憂しとして宇治山に住んでいると言っているらしい。</v>
          </cell>
        </row>
        <row r="10">
          <cell r="H10" t="str">
            <v>912</v>
          </cell>
          <cell r="I10" t="str">
            <v>花の色は移りにけりないたづらに</v>
          </cell>
          <cell r="L10" t="str">
            <v>912</v>
          </cell>
          <cell r="M10" t="str">
            <v>わが身世にふるながめせしまに</v>
          </cell>
          <cell r="N10" t="str">
            <v>912</v>
          </cell>
          <cell r="AA10" t="str">
            <v>912</v>
          </cell>
          <cell r="AB10" t="str">
            <v>小野小町</v>
          </cell>
          <cell r="AC10" t="str">
            <v>912</v>
          </cell>
          <cell r="AF10" t="str">
            <v>912</v>
          </cell>
          <cell r="AG10" t="str">
            <v>花の色は、すっかりあせてしまいました。むなしく長雨が降り、物思いにふけっている間に。</v>
          </cell>
        </row>
        <row r="11">
          <cell r="H11" t="str">
            <v>A12</v>
          </cell>
          <cell r="I11" t="str">
            <v>これやこの行くも帰るも別れては</v>
          </cell>
          <cell r="L11" t="str">
            <v>A12</v>
          </cell>
          <cell r="M11" t="str">
            <v>知るも知らぬもあふ坂の関</v>
          </cell>
          <cell r="N11" t="str">
            <v>A12</v>
          </cell>
          <cell r="AA11" t="str">
            <v>A12</v>
          </cell>
          <cell r="AB11" t="str">
            <v>蝉丸</v>
          </cell>
          <cell r="AC11" t="str">
            <v>A12</v>
          </cell>
          <cell r="AF11" t="str">
            <v>A12</v>
          </cell>
          <cell r="AG11" t="str">
            <v>これがあの、行く人も帰る人も、知る人も知らぬ人も逢っては別れる逢坂の関なのですね。</v>
          </cell>
        </row>
        <row r="12">
          <cell r="H12" t="str">
            <v>122</v>
          </cell>
          <cell r="I12" t="str">
            <v>わたの原八十島かけて漕ぎ出でぬと</v>
          </cell>
          <cell r="L12" t="str">
            <v>122</v>
          </cell>
          <cell r="M12" t="str">
            <v>人には告げよ海人の釣船</v>
          </cell>
          <cell r="N12" t="str">
            <v>122</v>
          </cell>
          <cell r="AA12" t="str">
            <v>122</v>
          </cell>
          <cell r="AB12" t="str">
            <v>参議篁</v>
          </cell>
          <cell r="AC12" t="str">
            <v>122</v>
          </cell>
          <cell r="AF12" t="str">
            <v>122</v>
          </cell>
          <cell r="AG12" t="str">
            <v>大海原の島々を目指して漕ぎだして行ったと、都の人には告げてくれ、漁師の釣り船よ。</v>
          </cell>
        </row>
        <row r="13">
          <cell r="H13" t="str">
            <v>222</v>
          </cell>
          <cell r="I13" t="str">
            <v>天つ風雲の通ひ路吹きとぢよ</v>
          </cell>
          <cell r="L13" t="str">
            <v>222</v>
          </cell>
          <cell r="M13" t="str">
            <v>乙女の姿しばしとどめむ</v>
          </cell>
          <cell r="N13" t="str">
            <v>222</v>
          </cell>
          <cell r="AA13" t="str">
            <v>222</v>
          </cell>
          <cell r="AB13" t="str">
            <v>僧正遍昭</v>
          </cell>
          <cell r="AC13" t="str">
            <v>222</v>
          </cell>
          <cell r="AF13" t="str">
            <v>222</v>
          </cell>
          <cell r="AG13" t="str">
            <v>空を吹く風よ、雲の中の通り道をふさいでおくれ。この美しい天女の姿をもう少しとどめておきたいのだ。</v>
          </cell>
        </row>
        <row r="14">
          <cell r="H14" t="str">
            <v>322</v>
          </cell>
          <cell r="I14" t="str">
            <v>筑波嶺の峰より落つるみなの川</v>
          </cell>
          <cell r="L14" t="str">
            <v>322</v>
          </cell>
          <cell r="M14" t="str">
            <v>恋ぞ積もりて淵となりぬる</v>
          </cell>
          <cell r="N14" t="str">
            <v>322</v>
          </cell>
          <cell r="AA14" t="str">
            <v>322</v>
          </cell>
          <cell r="AB14" t="str">
            <v>陽成院</v>
          </cell>
          <cell r="AC14" t="str">
            <v>322</v>
          </cell>
          <cell r="AF14" t="str">
            <v>322</v>
          </cell>
          <cell r="AG14" t="str">
            <v>筑波山の峰から流れ落ちるみなの川が積もり積もって深い淵となるように、私の恋心もどんどん深くなるばかりだ。</v>
          </cell>
        </row>
        <row r="15">
          <cell r="H15" t="str">
            <v>422</v>
          </cell>
          <cell r="I15" t="str">
            <v>陸奥のしのぶもぢずりたれゆえに</v>
          </cell>
          <cell r="L15" t="str">
            <v>422</v>
          </cell>
          <cell r="M15" t="str">
            <v>乱れそめにしわれならなくに</v>
          </cell>
          <cell r="N15" t="str">
            <v>422</v>
          </cell>
          <cell r="AA15" t="str">
            <v>422</v>
          </cell>
          <cell r="AB15" t="str">
            <v>河原左大臣</v>
          </cell>
          <cell r="AC15" t="str">
            <v>422</v>
          </cell>
          <cell r="AF15" t="str">
            <v>422</v>
          </cell>
          <cell r="AG15" t="str">
            <v>陸奥産のしのぶずりの乱れ模様のように私の心も乱れているのは、他ならぬ貴方の為なのです。</v>
          </cell>
        </row>
        <row r="16">
          <cell r="H16" t="str">
            <v>522</v>
          </cell>
          <cell r="I16" t="str">
            <v>君がため春の野に出でて若菜摘む</v>
          </cell>
          <cell r="L16" t="str">
            <v>522</v>
          </cell>
          <cell r="M16" t="str">
            <v>わが衣手に雪は降りつつ</v>
          </cell>
          <cell r="N16" t="str">
            <v>522</v>
          </cell>
          <cell r="AA16" t="str">
            <v>522</v>
          </cell>
          <cell r="AB16" t="str">
            <v>光孝天皇</v>
          </cell>
          <cell r="AC16" t="str">
            <v>522</v>
          </cell>
          <cell r="AF16" t="str">
            <v>522</v>
          </cell>
          <cell r="AG16" t="str">
            <v>貴方に差し上げる為に春の野に出て若菜を摘んでいると、わたしの袖に雪が降りかかっておりました。</v>
          </cell>
        </row>
        <row r="17">
          <cell r="H17" t="str">
            <v>622</v>
          </cell>
          <cell r="I17" t="str">
            <v>立ち別れいなばの山の峰に生ふる</v>
          </cell>
          <cell r="L17" t="str">
            <v>622</v>
          </cell>
          <cell r="M17" t="str">
            <v>まつとし聞かば今帰り来む</v>
          </cell>
          <cell r="N17" t="str">
            <v>622</v>
          </cell>
          <cell r="AA17" t="str">
            <v>622</v>
          </cell>
          <cell r="AB17" t="str">
            <v>中納言行平</v>
          </cell>
          <cell r="AC17" t="str">
            <v>622</v>
          </cell>
          <cell r="AF17" t="str">
            <v>622</v>
          </cell>
          <cell r="AG17" t="str">
            <v>貴方と別れ因幡の国へ行っても、稲羽山の峰に生える松のように貴方が待つと聞いたならすぐに帰ってきます。</v>
          </cell>
        </row>
        <row r="18">
          <cell r="H18" t="str">
            <v>722</v>
          </cell>
          <cell r="I18" t="str">
            <v>ちはやぶる神代も聞かず竜田川</v>
          </cell>
          <cell r="L18" t="str">
            <v>722</v>
          </cell>
          <cell r="M18" t="str">
            <v>からくれなゐに水くくるとは</v>
          </cell>
          <cell r="N18" t="str">
            <v>722</v>
          </cell>
          <cell r="AA18" t="str">
            <v>722</v>
          </cell>
          <cell r="AB18" t="str">
            <v>在原業平朝臣</v>
          </cell>
          <cell r="AC18" t="str">
            <v>722</v>
          </cell>
          <cell r="AF18" t="str">
            <v>722</v>
          </cell>
          <cell r="AG18" t="str">
            <v>不思議なことが多かった神代にも聞いたことがない。竜田川が真っ赤に括り染めになるなんて。</v>
          </cell>
        </row>
        <row r="19">
          <cell r="H19" t="str">
            <v>822</v>
          </cell>
          <cell r="I19" t="str">
            <v>住の江の岸に寄る波よるさへや</v>
          </cell>
          <cell r="L19" t="str">
            <v>822</v>
          </cell>
          <cell r="M19" t="str">
            <v>夢の通ひ路人目よくらむ</v>
          </cell>
          <cell r="N19" t="str">
            <v>822</v>
          </cell>
          <cell r="AA19" t="str">
            <v>822</v>
          </cell>
          <cell r="AB19" t="str">
            <v>藤原敏行朝臣</v>
          </cell>
          <cell r="AC19" t="str">
            <v>822</v>
          </cell>
          <cell r="AF19" t="str">
            <v>822</v>
          </cell>
          <cell r="AG19" t="str">
            <v>住の江の岸に波が寄るその夜でさえ、夢の通い路でも貴方は人目を避け逢ってくださらないのでしょうか。</v>
          </cell>
        </row>
        <row r="20">
          <cell r="H20" t="str">
            <v>922</v>
          </cell>
          <cell r="I20" t="str">
            <v>難波潟短き蘆のふしの間も</v>
          </cell>
          <cell r="L20" t="str">
            <v>922</v>
          </cell>
          <cell r="M20" t="str">
            <v>逢はでこの世を過ぐしてよとや</v>
          </cell>
          <cell r="N20" t="str">
            <v>922</v>
          </cell>
          <cell r="AA20" t="str">
            <v>922</v>
          </cell>
          <cell r="AB20" t="str">
            <v>伊勢</v>
          </cell>
          <cell r="AC20" t="str">
            <v>922</v>
          </cell>
          <cell r="AF20" t="str">
            <v>922</v>
          </cell>
          <cell r="AG20" t="str">
            <v>難波潟の蘆の短いふしの間のようなほんの少しの時間にも、遭わないでこの世を過ごせと、そうおっしゃるのですか。</v>
          </cell>
        </row>
        <row r="21">
          <cell r="H21" t="str">
            <v>A22</v>
          </cell>
          <cell r="I21" t="str">
            <v>わびぬれば今はたおなじ難波なる</v>
          </cell>
          <cell r="L21" t="str">
            <v>A22</v>
          </cell>
          <cell r="M21" t="str">
            <v>みをつくしても逢はむとぞ思ふ</v>
          </cell>
          <cell r="N21" t="str">
            <v>A22</v>
          </cell>
          <cell r="AA21" t="str">
            <v>A22</v>
          </cell>
          <cell r="AB21" t="str">
            <v>元良親王</v>
          </cell>
          <cell r="AC21" t="str">
            <v>A22</v>
          </cell>
          <cell r="AF21" t="str">
            <v>A22</v>
          </cell>
          <cell r="AG21" t="str">
            <v>こうして思い悩んでいる今となっては同じこと、難波の澪標のように、この身をほろぼしても貴方に逢いたい。</v>
          </cell>
        </row>
        <row r="22">
          <cell r="H22" t="str">
            <v>132</v>
          </cell>
          <cell r="I22" t="str">
            <v>今来むといひしばかりに長月の</v>
          </cell>
          <cell r="L22" t="str">
            <v>132</v>
          </cell>
          <cell r="M22" t="str">
            <v>有明の月を待ち出でつるかな</v>
          </cell>
          <cell r="N22" t="str">
            <v>132</v>
          </cell>
          <cell r="AA22" t="str">
            <v>132</v>
          </cell>
          <cell r="AB22" t="str">
            <v>素性法師</v>
          </cell>
          <cell r="AC22" t="str">
            <v>132</v>
          </cell>
          <cell r="AF22" t="str">
            <v>132</v>
          </cell>
          <cell r="AG22" t="str">
            <v>貴方が「すぐに行く」と言ったから、九月の有明の月が出るまで待ってしまいました。</v>
          </cell>
        </row>
        <row r="23">
          <cell r="H23" t="str">
            <v>232</v>
          </cell>
          <cell r="I23" t="str">
            <v>吹くからに秋の草木のしをるれば</v>
          </cell>
          <cell r="L23" t="str">
            <v>232</v>
          </cell>
          <cell r="M23" t="str">
            <v>むべ山風をあらしといふらむ</v>
          </cell>
          <cell r="N23" t="str">
            <v>232</v>
          </cell>
          <cell r="AA23" t="str">
            <v>232</v>
          </cell>
          <cell r="AB23" t="str">
            <v>文屋康秀</v>
          </cell>
          <cell r="AC23" t="str">
            <v>232</v>
          </cell>
          <cell r="AF23" t="str">
            <v>232</v>
          </cell>
          <cell r="AG23" t="str">
            <v>吹くとすぐに秋の草木がしおれてしまうので、なるほど山嵐をあらしと言うのだろう。</v>
          </cell>
        </row>
        <row r="24">
          <cell r="H24" t="str">
            <v>332</v>
          </cell>
          <cell r="I24" t="str">
            <v>月見ればちぢにものこそ悲しけれ</v>
          </cell>
          <cell r="L24" t="str">
            <v>332</v>
          </cell>
          <cell r="M24" t="str">
            <v>わが身ひとつの秋にはあらねど</v>
          </cell>
          <cell r="N24" t="str">
            <v>332</v>
          </cell>
          <cell r="AA24" t="str">
            <v>332</v>
          </cell>
          <cell r="AB24" t="str">
            <v>大江千里</v>
          </cell>
          <cell r="AC24" t="str">
            <v>332</v>
          </cell>
          <cell r="AF24" t="str">
            <v>332</v>
          </cell>
          <cell r="AG24" t="str">
            <v>月を見ると、色々な物事が悲しく感じられる。私一人だけに来た秋ではないのだけれど。</v>
          </cell>
        </row>
        <row r="25">
          <cell r="H25" t="str">
            <v>432</v>
          </cell>
          <cell r="I25" t="str">
            <v>このたびは幣も取りあへず手向山</v>
          </cell>
          <cell r="L25" t="str">
            <v>432</v>
          </cell>
          <cell r="M25" t="str">
            <v>紅葉の錦神のまにまに</v>
          </cell>
          <cell r="N25" t="str">
            <v>432</v>
          </cell>
          <cell r="AA25" t="str">
            <v>432</v>
          </cell>
          <cell r="AB25" t="str">
            <v>菅家</v>
          </cell>
          <cell r="AC25" t="str">
            <v>432</v>
          </cell>
          <cell r="AF25" t="str">
            <v>432</v>
          </cell>
          <cell r="AG25" t="str">
            <v>今回の旅は急なことでしたので幣の用意も出来ませんでした。手向山の紅葉を神のお心のままにお受け下さい。</v>
          </cell>
        </row>
        <row r="26">
          <cell r="H26" t="str">
            <v>532</v>
          </cell>
          <cell r="I26" t="str">
            <v>名にし負はば逢う坂山のさねかずら</v>
          </cell>
          <cell r="L26" t="str">
            <v>532</v>
          </cell>
          <cell r="M26" t="str">
            <v>人に知られで来るよしもがな</v>
          </cell>
          <cell r="N26" t="str">
            <v>532</v>
          </cell>
          <cell r="AA26" t="str">
            <v>532</v>
          </cell>
          <cell r="AB26" t="str">
            <v>三条右大臣</v>
          </cell>
          <cell r="AC26" t="str">
            <v>532</v>
          </cell>
          <cell r="AF26" t="str">
            <v>532</v>
          </cell>
          <cell r="AG26" t="str">
            <v>逢坂山のさねかずらが、逢って寝るという名を持っているならば、それは手繰れば来るように、人に知られないで貴方と遭う方法があれば良いのに。</v>
          </cell>
        </row>
        <row r="27">
          <cell r="H27" t="str">
            <v>632</v>
          </cell>
          <cell r="I27" t="str">
            <v>小倉山峰の紅葉葉心あらば</v>
          </cell>
          <cell r="L27" t="str">
            <v>632</v>
          </cell>
          <cell r="M27" t="str">
            <v>いまひとたびのみゆき待たなむ</v>
          </cell>
          <cell r="N27" t="str">
            <v>632</v>
          </cell>
          <cell r="AA27" t="str">
            <v>632</v>
          </cell>
          <cell r="AB27" t="str">
            <v>貞信公</v>
          </cell>
          <cell r="AC27" t="str">
            <v>632</v>
          </cell>
          <cell r="AF27" t="str">
            <v>632</v>
          </cell>
          <cell r="AG27" t="str">
            <v>小倉山の峰のもみぢ葉よ、お前に心があるのなら、もう一度行幸があるからそれまで散らずに待っていて欲しい。</v>
          </cell>
        </row>
        <row r="28">
          <cell r="H28" t="str">
            <v>732</v>
          </cell>
          <cell r="I28" t="str">
            <v>みかの原わきて流るるいづみ川</v>
          </cell>
          <cell r="L28" t="str">
            <v>732</v>
          </cell>
          <cell r="M28" t="str">
            <v>いつ見きとてか恋しかるらむ</v>
          </cell>
          <cell r="N28" t="str">
            <v>732</v>
          </cell>
          <cell r="AA28" t="str">
            <v>732</v>
          </cell>
          <cell r="AB28" t="str">
            <v>中納言兼輔</v>
          </cell>
          <cell r="AC28" t="str">
            <v>732</v>
          </cell>
          <cell r="AF28" t="str">
            <v>732</v>
          </cell>
          <cell r="AG28" t="str">
            <v>みかの原を分けて湧き出てくる泉川の「いつみ」ではないが、いったいいつ見たというので、このように貴方が恋しいのだろうか。</v>
          </cell>
        </row>
        <row r="29">
          <cell r="H29" t="str">
            <v>832</v>
          </cell>
          <cell r="I29" t="str">
            <v>山里は冬ぞ寂しさまさりける</v>
          </cell>
          <cell r="L29" t="str">
            <v>832</v>
          </cell>
          <cell r="M29" t="str">
            <v>人目も草もかれぬと思へば</v>
          </cell>
          <cell r="N29" t="str">
            <v>832</v>
          </cell>
          <cell r="AA29" t="str">
            <v>832</v>
          </cell>
          <cell r="AB29" t="str">
            <v>源宗于朝臣</v>
          </cell>
          <cell r="AC29" t="str">
            <v>832</v>
          </cell>
          <cell r="AF29" t="str">
            <v>832</v>
          </cell>
          <cell r="AG29" t="str">
            <v>山里は、冬の寂しさがまさって感じられる。人も来なくなり、草も枯れてしまうことを思うと。</v>
          </cell>
        </row>
        <row r="30">
          <cell r="H30" t="str">
            <v>932</v>
          </cell>
          <cell r="I30" t="str">
            <v>心あてに折らばや折らむ初霜の</v>
          </cell>
          <cell r="L30" t="str">
            <v>932</v>
          </cell>
          <cell r="M30" t="str">
            <v>置きまどはせる白菊の花</v>
          </cell>
          <cell r="N30" t="str">
            <v>932</v>
          </cell>
          <cell r="AA30" t="str">
            <v>932</v>
          </cell>
          <cell r="AB30" t="str">
            <v>凡河内躬恒</v>
          </cell>
          <cell r="AC30" t="str">
            <v>932</v>
          </cell>
          <cell r="AF30" t="str">
            <v>932</v>
          </cell>
          <cell r="AG30" t="str">
            <v>あてずっぽうに、折るなら折ってみようか。初霜があたり一面に置いて、見分けがつかなくなっている白菊の花を。</v>
          </cell>
        </row>
        <row r="31">
          <cell r="H31" t="str">
            <v>A32</v>
          </cell>
          <cell r="I31" t="str">
            <v>有明のつれなく見えし別れより</v>
          </cell>
          <cell r="L31" t="str">
            <v>A32</v>
          </cell>
          <cell r="M31" t="str">
            <v>暁ばかり憂きものはなし</v>
          </cell>
          <cell r="N31" t="str">
            <v>A32</v>
          </cell>
          <cell r="AA31" t="str">
            <v>A32</v>
          </cell>
          <cell r="AB31" t="str">
            <v>壬生忠岑</v>
          </cell>
          <cell r="AC31" t="str">
            <v>A32</v>
          </cell>
          <cell r="AF31" t="str">
            <v>A32</v>
          </cell>
          <cell r="AG31" t="str">
            <v>有明の月が無情に見えたあの別れの時から、暁ほどつらく切ないものはありません。</v>
          </cell>
        </row>
        <row r="32">
          <cell r="H32" t="str">
            <v>142</v>
          </cell>
          <cell r="I32" t="str">
            <v>朝ぼらけ有明の月と見るまでに</v>
          </cell>
          <cell r="L32" t="str">
            <v>142</v>
          </cell>
          <cell r="M32" t="str">
            <v>吉野の里に降れる白雪</v>
          </cell>
          <cell r="N32" t="str">
            <v>142</v>
          </cell>
          <cell r="AA32" t="str">
            <v>142</v>
          </cell>
          <cell r="AB32" t="str">
            <v>坂上是則</v>
          </cell>
          <cell r="AC32" t="str">
            <v>142</v>
          </cell>
          <cell r="AF32" t="str">
            <v>142</v>
          </cell>
          <cell r="AG32" t="str">
            <v>夜がほんのり明け初めるころ、有明の月の光かと思われるほどに吉野の里に降る雪よ。</v>
          </cell>
        </row>
        <row r="33">
          <cell r="H33" t="str">
            <v>242</v>
          </cell>
          <cell r="I33" t="str">
            <v>山川に風のかけたるしがらみは</v>
          </cell>
          <cell r="L33" t="str">
            <v>242</v>
          </cell>
          <cell r="M33" t="str">
            <v>流れもあへぬ紅葉なりけり</v>
          </cell>
          <cell r="N33" t="str">
            <v>242</v>
          </cell>
          <cell r="AA33" t="str">
            <v>242</v>
          </cell>
          <cell r="AB33" t="str">
            <v>春道列樹</v>
          </cell>
          <cell r="AC33" t="str">
            <v>242</v>
          </cell>
          <cell r="AF33" t="str">
            <v>242</v>
          </cell>
          <cell r="AG33" t="str">
            <v>山中を流る川に風のかけたしがらみがありますが、それは流れようとしても流れることの出来ない紅葉でありました。</v>
          </cell>
        </row>
        <row r="34">
          <cell r="H34" t="str">
            <v>342</v>
          </cell>
          <cell r="I34" t="str">
            <v>ひさかたの光のどけき春の日に</v>
          </cell>
          <cell r="L34" t="str">
            <v>342</v>
          </cell>
          <cell r="M34" t="str">
            <v>しづ心なく花の散るらむ</v>
          </cell>
          <cell r="N34" t="str">
            <v>342</v>
          </cell>
          <cell r="AA34" t="str">
            <v>342</v>
          </cell>
          <cell r="AB34" t="str">
            <v>紀友則</v>
          </cell>
          <cell r="AC34" t="str">
            <v>342</v>
          </cell>
          <cell r="AF34" t="str">
            <v>342</v>
          </cell>
          <cell r="AG34" t="str">
            <v>日の光がのどかな春の日に、どうして落ち着いた心もなく桜の花は散るのだろうか。</v>
          </cell>
        </row>
        <row r="35">
          <cell r="H35" t="str">
            <v>442</v>
          </cell>
          <cell r="I35" t="str">
            <v>誰をかも知る人にせむ高砂の</v>
          </cell>
          <cell r="L35" t="str">
            <v>442</v>
          </cell>
          <cell r="M35" t="str">
            <v>松も昔の友ならなくに</v>
          </cell>
          <cell r="N35" t="str">
            <v>442</v>
          </cell>
          <cell r="AA35" t="str">
            <v>442</v>
          </cell>
          <cell r="AB35" t="str">
            <v>藤原興風</v>
          </cell>
          <cell r="AC35" t="str">
            <v>442</v>
          </cell>
          <cell r="AF35" t="str">
            <v>442</v>
          </cell>
          <cell r="AG35" t="str">
            <v>年老いた私はいったい誰を友にすれば良いのだろうか。あの高砂の松も昔からの友ではないのだから。</v>
          </cell>
        </row>
        <row r="36">
          <cell r="H36" t="str">
            <v>542</v>
          </cell>
          <cell r="I36" t="str">
            <v>人はいさ心も知らずふるさとは</v>
          </cell>
          <cell r="L36" t="str">
            <v>542</v>
          </cell>
          <cell r="M36" t="str">
            <v>花ぞ昔の香に匂ひける</v>
          </cell>
          <cell r="N36" t="str">
            <v>542</v>
          </cell>
          <cell r="AA36" t="str">
            <v>542</v>
          </cell>
          <cell r="AB36" t="str">
            <v>紀貫之</v>
          </cell>
          <cell r="AC36" t="str">
            <v>542</v>
          </cell>
          <cell r="AF36" t="str">
            <v>542</v>
          </cell>
          <cell r="AG36" t="str">
            <v>人の心はわかりませんが、昔なじみの里の梅の花の香りだけは変わっておりません。</v>
          </cell>
        </row>
        <row r="37">
          <cell r="H37" t="str">
            <v>642</v>
          </cell>
          <cell r="I37" t="str">
            <v>夏の夜はまだ宵ながら明けぬるを</v>
          </cell>
          <cell r="L37" t="str">
            <v>642</v>
          </cell>
          <cell r="M37" t="str">
            <v>雲のいずこに月宿るらむ</v>
          </cell>
          <cell r="N37" t="str">
            <v>642</v>
          </cell>
          <cell r="AA37" t="str">
            <v>642</v>
          </cell>
          <cell r="AB37" t="str">
            <v>清原深養父</v>
          </cell>
          <cell r="AC37" t="str">
            <v>642</v>
          </cell>
          <cell r="AF37" t="str">
            <v>642</v>
          </cell>
          <cell r="AG37" t="str">
            <v>夏の夜は短く、まだ宵と思っているうちに明けてしまったけれど、沈む暇もない月はあの雲のどこかに宿るのだろうか。</v>
          </cell>
        </row>
        <row r="38">
          <cell r="H38" t="str">
            <v>742</v>
          </cell>
          <cell r="I38" t="str">
            <v>白露に風の吹きしく秋の野は</v>
          </cell>
          <cell r="L38" t="str">
            <v>742</v>
          </cell>
          <cell r="M38" t="str">
            <v>つらぬきとめぬ玉ぞ散りける</v>
          </cell>
          <cell r="N38" t="str">
            <v>742</v>
          </cell>
          <cell r="AA38" t="str">
            <v>742</v>
          </cell>
          <cell r="AB38" t="str">
            <v>文屋朝康</v>
          </cell>
          <cell r="AC38" t="str">
            <v>742</v>
          </cell>
          <cell r="AF38" t="str">
            <v>742</v>
          </cell>
          <cell r="AG38" t="str">
            <v>白露に風がしきりに吹きつける秋の野は、まるで緒でつなぎとめていない玉が散り乱れているようだ。</v>
          </cell>
        </row>
        <row r="39">
          <cell r="H39" t="str">
            <v>842</v>
          </cell>
          <cell r="I39" t="str">
            <v>忘らるる身をば思はず誓ひてし</v>
          </cell>
          <cell r="L39" t="str">
            <v>842</v>
          </cell>
          <cell r="M39" t="str">
            <v>人の命の惜しくもあるかな</v>
          </cell>
          <cell r="N39" t="str">
            <v>842</v>
          </cell>
          <cell r="AA39" t="str">
            <v>842</v>
          </cell>
          <cell r="AB39" t="str">
            <v>右近</v>
          </cell>
          <cell r="AC39" t="str">
            <v>842</v>
          </cell>
          <cell r="AF39" t="str">
            <v>842</v>
          </cell>
          <cell r="AG39" t="str">
            <v>貴方に忘れられる私のつらさは何とも思いません。ただ、神に誓った貴方の命が神罰により失われてしまうのではないかと、惜しく思われてなりません。</v>
          </cell>
        </row>
        <row r="40">
          <cell r="H40" t="str">
            <v>942</v>
          </cell>
          <cell r="I40" t="str">
            <v>浅茅生の小野の篠原忍ぶれど</v>
          </cell>
          <cell r="L40" t="str">
            <v>942</v>
          </cell>
          <cell r="M40" t="str">
            <v>あまりてなどか人の恋しき</v>
          </cell>
          <cell r="N40" t="str">
            <v>942</v>
          </cell>
          <cell r="AA40" t="str">
            <v>942</v>
          </cell>
          <cell r="AB40" t="str">
            <v>参議等</v>
          </cell>
          <cell r="AC40" t="str">
            <v>942</v>
          </cell>
          <cell r="AF40" t="str">
            <v>942</v>
          </cell>
          <cell r="AG40" t="str">
            <v>浅茅の生えた小野の篠原、その「しの」のように貴方への思いを忍びこらえているけれど、忍びきれない。どうしてこんなに恋しいのだろう。</v>
          </cell>
        </row>
        <row r="41">
          <cell r="H41" t="str">
            <v>A42</v>
          </cell>
          <cell r="I41" t="str">
            <v>忍ぶれど色に出でにけりわが恋は</v>
          </cell>
          <cell r="L41" t="str">
            <v>A42</v>
          </cell>
          <cell r="M41" t="str">
            <v>ものや思ふと人の問ふまで</v>
          </cell>
          <cell r="N41" t="str">
            <v>A42</v>
          </cell>
          <cell r="AA41" t="str">
            <v>A42</v>
          </cell>
          <cell r="AB41" t="str">
            <v>平兼盛</v>
          </cell>
          <cell r="AC41" t="str">
            <v>A42</v>
          </cell>
          <cell r="AF41" t="str">
            <v>A42</v>
          </cell>
          <cell r="AG41" t="str">
            <v>忍びこらえていたけれど、とうとうその素振りに出てしまった。何か物思いをしているのですかと人が尋ねる程に。</v>
          </cell>
        </row>
        <row r="42">
          <cell r="H42" t="str">
            <v>152</v>
          </cell>
          <cell r="I42" t="str">
            <v>恋すてふわが名はまだき立ちにけり</v>
          </cell>
          <cell r="L42" t="str">
            <v>152</v>
          </cell>
          <cell r="M42" t="str">
            <v>人知れずこそ思ひそめしか</v>
          </cell>
          <cell r="N42" t="str">
            <v>152</v>
          </cell>
          <cell r="AA42" t="str">
            <v>152</v>
          </cell>
          <cell r="AB42" t="str">
            <v>壬生忠見</v>
          </cell>
          <cell r="AC42" t="str">
            <v>152</v>
          </cell>
          <cell r="AF42" t="str">
            <v>152</v>
          </cell>
          <cell r="AG42" t="str">
            <v>私が恋をしているという評判は、早くも広まってしまった。誰にも知られないようにひそかに思いはじめたのだけれど。</v>
          </cell>
        </row>
        <row r="43">
          <cell r="H43" t="str">
            <v>252</v>
          </cell>
          <cell r="I43" t="str">
            <v>契りきなかたみに袖をしぼりつつ</v>
          </cell>
          <cell r="L43" t="str">
            <v>252</v>
          </cell>
          <cell r="M43" t="str">
            <v>末の松山波越さじとは</v>
          </cell>
          <cell r="N43" t="str">
            <v>252</v>
          </cell>
          <cell r="AA43" t="str">
            <v>252</v>
          </cell>
          <cell r="AB43" t="str">
            <v>清原元輔</v>
          </cell>
          <cell r="AC43" t="str">
            <v>252</v>
          </cell>
          <cell r="AF43" t="str">
            <v>252</v>
          </cell>
          <cell r="AG43" t="str">
            <v>約束しましたね。互いに涙で濡れた袖を何度もしぼっては、あの末の松山を波が決して越さないように、二人の中も末永く変わるまいと。</v>
          </cell>
        </row>
        <row r="44">
          <cell r="H44" t="str">
            <v>352</v>
          </cell>
          <cell r="I44" t="str">
            <v>逢ひ見てののちの心にくらぶれば</v>
          </cell>
          <cell r="L44" t="str">
            <v>352</v>
          </cell>
          <cell r="M44" t="str">
            <v>昔はものを思はざりけり</v>
          </cell>
          <cell r="N44" t="str">
            <v>352</v>
          </cell>
          <cell r="AA44" t="str">
            <v>352</v>
          </cell>
          <cell r="AB44" t="str">
            <v>権中納言敦忠</v>
          </cell>
          <cell r="AC44" t="str">
            <v>352</v>
          </cell>
          <cell r="AF44" t="str">
            <v>352</v>
          </cell>
          <cell r="AG44" t="str">
            <v>貴方と逢って愛しあった後の心に比べれば、それ以前の物思いなど無かったようなものだ。</v>
          </cell>
        </row>
        <row r="45">
          <cell r="H45" t="str">
            <v>452</v>
          </cell>
          <cell r="I45" t="str">
            <v>逢ふことの絶えてしなくはなかなかに</v>
          </cell>
          <cell r="L45" t="str">
            <v>452</v>
          </cell>
          <cell r="M45" t="str">
            <v>人をも身をも恨みざらまし</v>
          </cell>
          <cell r="N45" t="str">
            <v>452</v>
          </cell>
          <cell r="AA45" t="str">
            <v>452</v>
          </cell>
          <cell r="AB45" t="str">
            <v>中納言朝忠</v>
          </cell>
          <cell r="AC45" t="str">
            <v>452</v>
          </cell>
          <cell r="AF45" t="str">
            <v>452</v>
          </cell>
          <cell r="AG45" t="str">
            <v>もしも逢うことが全く無いのなら、かえってあの人のつれなさも我が身も恨まなくて済むのに。</v>
          </cell>
        </row>
        <row r="46">
          <cell r="H46" t="str">
            <v>552</v>
          </cell>
          <cell r="I46" t="str">
            <v>あはれともいふべき人は思ほえで</v>
          </cell>
          <cell r="L46" t="str">
            <v>552</v>
          </cell>
          <cell r="M46" t="str">
            <v>身のいたずらになりぬべきかな</v>
          </cell>
          <cell r="N46" t="str">
            <v>552</v>
          </cell>
          <cell r="AA46" t="str">
            <v>552</v>
          </cell>
          <cell r="AB46" t="str">
            <v>謙徳公</v>
          </cell>
          <cell r="AC46" t="str">
            <v>552</v>
          </cell>
          <cell r="AF46" t="str">
            <v>552</v>
          </cell>
          <cell r="AG46" t="str">
            <v>「かわいそうに」と言ってくれるはずの人も思い当たらないまま、私はこのままむなしく死んでしまうでしょう。</v>
          </cell>
        </row>
        <row r="47">
          <cell r="H47" t="str">
            <v>652</v>
          </cell>
          <cell r="I47" t="str">
            <v>由良の門を渡る舟人かぢを絶え</v>
          </cell>
          <cell r="L47" t="str">
            <v>652</v>
          </cell>
          <cell r="M47" t="str">
            <v>ゆくへも知らぬ恋のみちかな</v>
          </cell>
          <cell r="N47" t="str">
            <v>652</v>
          </cell>
          <cell r="AA47" t="str">
            <v>652</v>
          </cell>
          <cell r="AB47" t="str">
            <v>曾禰好忠</v>
          </cell>
          <cell r="AC47" t="str">
            <v>652</v>
          </cell>
          <cell r="AF47" t="str">
            <v>652</v>
          </cell>
          <cell r="AG47" t="str">
            <v>由良の海峡を漕ぎ渡る船人が、櫂がなくなって行方もしらず漂うように、どうなるかわからない恋の道であることよ。</v>
          </cell>
        </row>
        <row r="48">
          <cell r="H48" t="str">
            <v>752</v>
          </cell>
          <cell r="I48" t="str">
            <v>八重むぐら茂れる宿の寂しきに</v>
          </cell>
          <cell r="L48" t="str">
            <v>752</v>
          </cell>
          <cell r="M48" t="str">
            <v>人こそ見えね秋は来にけり</v>
          </cell>
          <cell r="N48" t="str">
            <v>752</v>
          </cell>
          <cell r="AA48" t="str">
            <v>752</v>
          </cell>
          <cell r="AB48" t="str">
            <v>恵慶法師</v>
          </cell>
          <cell r="AC48" t="str">
            <v>752</v>
          </cell>
          <cell r="AF48" t="str">
            <v>752</v>
          </cell>
          <cell r="AG48" t="str">
            <v>幾重にも雑草の生い茂ったこの寂しい宿に、人は誰も訪ねては来ないが秋はやってきたのだ。</v>
          </cell>
        </row>
        <row r="49">
          <cell r="H49" t="str">
            <v>852</v>
          </cell>
          <cell r="I49" t="str">
            <v>風をいたみ岩打つ波のおのれのみ</v>
          </cell>
          <cell r="L49" t="str">
            <v>852</v>
          </cell>
          <cell r="M49" t="str">
            <v>くだけてものを思ふころかな</v>
          </cell>
          <cell r="N49" t="str">
            <v>852</v>
          </cell>
          <cell r="AA49" t="str">
            <v>852</v>
          </cell>
          <cell r="AB49" t="str">
            <v>源重之</v>
          </cell>
          <cell r="AC49" t="str">
            <v>852</v>
          </cell>
          <cell r="AF49" t="str">
            <v>852</v>
          </cell>
          <cell r="AG49" t="str">
            <v>風が烈しいので、岩に打ち寄せる波が自分だけ砕けて散るように、つれないあの人の為に私の心も砕ける程に思い悩むこの頃である。</v>
          </cell>
        </row>
        <row r="50">
          <cell r="H50" t="str">
            <v>952</v>
          </cell>
          <cell r="I50" t="str">
            <v>御垣守衛士のたく火の夜は燃え</v>
          </cell>
          <cell r="L50" t="str">
            <v>952</v>
          </cell>
          <cell r="M50" t="str">
            <v>昼は消えつつものをこそ思へ</v>
          </cell>
          <cell r="N50" t="str">
            <v>952</v>
          </cell>
          <cell r="AA50" t="str">
            <v>952</v>
          </cell>
          <cell r="AB50" t="str">
            <v>大中臣能宣朝臣</v>
          </cell>
          <cell r="AC50" t="str">
            <v>952</v>
          </cell>
          <cell r="AF50" t="str">
            <v>952</v>
          </cell>
          <cell r="AG50" t="str">
            <v>宮中の御門を守る兵士の焚く火が夜は燃え、昼は消えているように、私も夜は恋しさに燃え、昼は身も消え入るばかりに恋の物思いに悩んでいるのです。</v>
          </cell>
        </row>
        <row r="51">
          <cell r="H51" t="str">
            <v>A52</v>
          </cell>
          <cell r="I51" t="str">
            <v>君がため惜しからざりし命さへ</v>
          </cell>
          <cell r="L51" t="str">
            <v>A52</v>
          </cell>
          <cell r="M51" t="str">
            <v>長くもがなと思ひけるかな</v>
          </cell>
          <cell r="N51" t="str">
            <v>A52</v>
          </cell>
          <cell r="AA51" t="str">
            <v>A52</v>
          </cell>
          <cell r="AB51" t="str">
            <v>藤原義孝</v>
          </cell>
          <cell r="AC51" t="str">
            <v>A52</v>
          </cell>
          <cell r="AF51" t="str">
            <v>A52</v>
          </cell>
          <cell r="AG51" t="str">
            <v>貴方に逢う為ならば惜しくないと思っていたこの命までもが、お逢いできた今となっては長くあって欲しいと思うようになりました。</v>
          </cell>
        </row>
        <row r="52">
          <cell r="H52" t="str">
            <v>B12</v>
          </cell>
          <cell r="I52" t="str">
            <v>かくとだにえやは伊吹のさしも草</v>
          </cell>
          <cell r="L52" t="str">
            <v>B12</v>
          </cell>
          <cell r="M52" t="str">
            <v>さしも知らじな燃ゆる思ひを</v>
          </cell>
          <cell r="N52" t="str">
            <v>B12</v>
          </cell>
          <cell r="AA52" t="str">
            <v>B12</v>
          </cell>
          <cell r="AB52" t="str">
            <v>藤原実方朝臣</v>
          </cell>
          <cell r="AC52" t="str">
            <v>B12</v>
          </cell>
          <cell r="AF52" t="str">
            <v>B12</v>
          </cell>
          <cell r="AG52" t="str">
            <v>こんなにも貴方を思っていることを、口に出して言うことができるでしょうか。ましてや伊吹山のさしも草のように燃える様な思いを、貴方はご存じないでしょう。</v>
          </cell>
        </row>
        <row r="53">
          <cell r="H53" t="str">
            <v>C12</v>
          </cell>
          <cell r="I53" t="str">
            <v>明けぬれば暮るるものとは知りながら</v>
          </cell>
          <cell r="L53" t="str">
            <v>C12</v>
          </cell>
          <cell r="M53" t="str">
            <v>なほ恨めしき朝ぼらけかな</v>
          </cell>
          <cell r="N53" t="str">
            <v>C12</v>
          </cell>
          <cell r="AA53" t="str">
            <v>C12</v>
          </cell>
          <cell r="AB53" t="str">
            <v>藤原道信朝臣</v>
          </cell>
          <cell r="AC53" t="str">
            <v>C12</v>
          </cell>
          <cell r="AF53" t="str">
            <v>C12</v>
          </cell>
          <cell r="AG53" t="str">
            <v>夜が明けたらいずれ日は暮れる、そしてまた逢う事が出来るとはわかっていますが、貴方と別れなければならない夜明けは恨めしい。</v>
          </cell>
        </row>
        <row r="54">
          <cell r="H54" t="str">
            <v>D12</v>
          </cell>
          <cell r="I54" t="str">
            <v>嘆きつつひとり寝る夜の明くる間は</v>
          </cell>
          <cell r="L54" t="str">
            <v>D12</v>
          </cell>
          <cell r="M54" t="str">
            <v>いかに久しきものとかは知る</v>
          </cell>
          <cell r="N54" t="str">
            <v>D12</v>
          </cell>
          <cell r="AA54" t="str">
            <v>D12</v>
          </cell>
          <cell r="AB54" t="str">
            <v>右大将道綱母</v>
          </cell>
          <cell r="AC54" t="str">
            <v>D12</v>
          </cell>
          <cell r="AF54" t="str">
            <v>D12</v>
          </cell>
          <cell r="AG54" t="str">
            <v>貴方が居ないのを嘆きながら一人で寝る、夜が明けるまでの時間がどれほど長いものか、貴方はおわかりにならないでしょう。</v>
          </cell>
        </row>
        <row r="55">
          <cell r="H55" t="str">
            <v>E12</v>
          </cell>
          <cell r="I55" t="str">
            <v>忘れじのゆく末まではかたければ</v>
          </cell>
          <cell r="L55" t="str">
            <v>E12</v>
          </cell>
          <cell r="M55" t="str">
            <v>今日を限りの命ともがな</v>
          </cell>
          <cell r="N55" t="str">
            <v>E12</v>
          </cell>
          <cell r="AA55" t="str">
            <v>E12</v>
          </cell>
          <cell r="AB55" t="str">
            <v>儀同三司母</v>
          </cell>
          <cell r="AC55" t="str">
            <v>E12</v>
          </cell>
          <cell r="AF55" t="str">
            <v>E12</v>
          </cell>
          <cell r="AG55" t="str">
            <v>貴方は「決して忘れまい」とおっしゃいますが、いつまでも心変わりしないなどありえないでしょうから、お逢いできた今日を最後とする私の命であって欲しいのです。</v>
          </cell>
        </row>
        <row r="56">
          <cell r="H56" t="str">
            <v>F12</v>
          </cell>
          <cell r="I56" t="str">
            <v>滝の音は絶えて久しくなりぬれど</v>
          </cell>
          <cell r="L56" t="str">
            <v>F12</v>
          </cell>
          <cell r="M56" t="str">
            <v>名こそ流れてなほ聞こえけれ</v>
          </cell>
          <cell r="N56" t="str">
            <v>F12</v>
          </cell>
          <cell r="AA56" t="str">
            <v>F12</v>
          </cell>
          <cell r="AB56" t="str">
            <v>大納言公任</v>
          </cell>
          <cell r="AC56" t="str">
            <v>F12</v>
          </cell>
          <cell r="AF56" t="str">
            <v>F12</v>
          </cell>
          <cell r="AG56" t="str">
            <v>滝の音は聞こえなくなってから長い年月が経ってしまったけれど、その名声は今でも世間に流れ伝わり聞こえてくる。</v>
          </cell>
        </row>
        <row r="57">
          <cell r="H57" t="str">
            <v>G12</v>
          </cell>
          <cell r="I57" t="str">
            <v>あらざらむこの世のほかの思ひ出に</v>
          </cell>
          <cell r="L57" t="str">
            <v>G12</v>
          </cell>
          <cell r="M57" t="str">
            <v>いまひとたびの逢ふこともがな</v>
          </cell>
          <cell r="N57" t="str">
            <v>G12</v>
          </cell>
          <cell r="AA57" t="str">
            <v>G12</v>
          </cell>
          <cell r="AB57" t="str">
            <v>和泉式部</v>
          </cell>
          <cell r="AC57" t="str">
            <v>G12</v>
          </cell>
          <cell r="AF57" t="str">
            <v>G12</v>
          </cell>
          <cell r="AG57" t="str">
            <v>私はまもなく死んでしまうでしょうが、あの世への思い出として、せめてもう一度貴方にお逢いしとうございます。</v>
          </cell>
        </row>
        <row r="58">
          <cell r="H58" t="str">
            <v>H12</v>
          </cell>
          <cell r="I58" t="str">
            <v>めぐり逢ひて見しやそれとも分かぬ間に</v>
          </cell>
          <cell r="L58" t="str">
            <v>H12</v>
          </cell>
          <cell r="M58" t="str">
            <v>雲隠れにし夜半の月影</v>
          </cell>
          <cell r="N58" t="str">
            <v>H12</v>
          </cell>
          <cell r="AA58" t="str">
            <v>H12</v>
          </cell>
          <cell r="AB58" t="str">
            <v>紫式部</v>
          </cell>
          <cell r="AC58" t="str">
            <v>H12</v>
          </cell>
          <cell r="AF58" t="str">
            <v>H12</v>
          </cell>
          <cell r="AG58" t="str">
            <v>久しぶりにめぐり逢い、見定めのつかないうちに雲間に隠れてしまった夜半の月のように、貴方はあわただしく姿を隠してしまい残念です。</v>
          </cell>
        </row>
        <row r="59">
          <cell r="H59" t="str">
            <v>I12</v>
          </cell>
          <cell r="I59" t="str">
            <v>有馬山猪名の篠原風吹けば</v>
          </cell>
          <cell r="L59" t="str">
            <v>I12</v>
          </cell>
          <cell r="M59" t="str">
            <v>いでそよ人を忘れやはする</v>
          </cell>
          <cell r="N59" t="str">
            <v>I12</v>
          </cell>
          <cell r="AA59" t="str">
            <v>I12</v>
          </cell>
          <cell r="AB59" t="str">
            <v>大弐三位</v>
          </cell>
          <cell r="AC59" t="str">
            <v>I12</v>
          </cell>
          <cell r="AF59" t="str">
            <v>I12</v>
          </cell>
          <cell r="AG59" t="str">
            <v>有馬山に近い猪名の篠原に風が吹きおろすとそよそよと音を立ててゆらぎます。さあ、そのことですよ、私はあなたのことをどうして忘れましょうか。決して忘れません。</v>
          </cell>
        </row>
        <row r="60">
          <cell r="H60" t="str">
            <v>J12</v>
          </cell>
          <cell r="I60" t="str">
            <v>やすらはで寝なましものをさ夜更けて</v>
          </cell>
          <cell r="L60" t="str">
            <v>J12</v>
          </cell>
          <cell r="M60" t="str">
            <v>かたぶくまでの月を見しかな</v>
          </cell>
          <cell r="N60" t="str">
            <v>J12</v>
          </cell>
          <cell r="AA60" t="str">
            <v>J12</v>
          </cell>
          <cell r="AB60" t="str">
            <v>赤染衛門</v>
          </cell>
          <cell r="AC60" t="str">
            <v>J12</v>
          </cell>
          <cell r="AF60" t="str">
            <v>J12</v>
          </cell>
          <cell r="AG60" t="str">
            <v>ためらわずに寝てしまえばよかったのに貴方をお待ちして、夜明けが来て沈むまで月を見ておりました。</v>
          </cell>
        </row>
        <row r="61">
          <cell r="H61" t="str">
            <v>K12</v>
          </cell>
          <cell r="I61" t="str">
            <v>大江山いく野の道の遠ければ</v>
          </cell>
          <cell r="L61" t="str">
            <v>K12</v>
          </cell>
          <cell r="M61" t="str">
            <v>まだふみも見ず天の橋立</v>
          </cell>
          <cell r="N61" t="str">
            <v>K12</v>
          </cell>
          <cell r="AA61" t="str">
            <v>K12</v>
          </cell>
          <cell r="AB61" t="str">
            <v>小式部内侍</v>
          </cell>
          <cell r="AC61" t="str">
            <v>K12</v>
          </cell>
          <cell r="AF61" t="str">
            <v>K12</v>
          </cell>
          <cell r="AG61" t="str">
            <v>大江山や生野を超えて丹後へゆく道のりは遠いので、まだ天橋立の地を踏んだことはございませんし、丹後の母からの文もまだ届いておりません。</v>
          </cell>
        </row>
        <row r="62">
          <cell r="H62" t="str">
            <v>B22</v>
          </cell>
          <cell r="I62" t="str">
            <v>いにしへの奈良の都の八重桜</v>
          </cell>
          <cell r="L62" t="str">
            <v>B22</v>
          </cell>
          <cell r="M62" t="str">
            <v>けふ九重に匂ひぬるかな</v>
          </cell>
          <cell r="N62" t="str">
            <v>B22</v>
          </cell>
          <cell r="AA62" t="str">
            <v>B22</v>
          </cell>
          <cell r="AB62" t="str">
            <v>伊勢大輔</v>
          </cell>
          <cell r="AC62" t="str">
            <v>B22</v>
          </cell>
          <cell r="AF62" t="str">
            <v>B22</v>
          </cell>
          <cell r="AG62" t="str">
            <v>昔栄えた奈良の都の八重桜が、今日はこの九重の宮中で色美しく咲き誇っております。</v>
          </cell>
        </row>
        <row r="63">
          <cell r="H63" t="str">
            <v>C22</v>
          </cell>
          <cell r="I63" t="str">
            <v>夜をこめて鳥のそら音ははかるとも</v>
          </cell>
          <cell r="L63" t="str">
            <v>C22</v>
          </cell>
          <cell r="M63" t="str">
            <v>よに逢坂の関は許さじ</v>
          </cell>
          <cell r="N63" t="str">
            <v>C22</v>
          </cell>
          <cell r="AA63" t="str">
            <v>C22</v>
          </cell>
          <cell r="AB63" t="str">
            <v>清少納言</v>
          </cell>
          <cell r="AC63" t="str">
            <v>C22</v>
          </cell>
          <cell r="AF63" t="str">
            <v>C22</v>
          </cell>
          <cell r="AG63" t="str">
            <v>夜の明けぬうちに、鳥の鳴き声を真似て関守を騙して通ろうとしたとて、函谷官の関守ならいざしらず、私との逢坂の関を通る事は許しませんよ。</v>
          </cell>
        </row>
        <row r="64">
          <cell r="H64" t="str">
            <v>D22</v>
          </cell>
          <cell r="I64" t="str">
            <v>今はただ思ひ絶えなむとばかりを</v>
          </cell>
          <cell r="L64" t="str">
            <v>D22</v>
          </cell>
          <cell r="M64" t="str">
            <v>人づてならでいふよしもがな</v>
          </cell>
          <cell r="N64" t="str">
            <v>D22</v>
          </cell>
          <cell r="AA64" t="str">
            <v>D22</v>
          </cell>
          <cell r="AB64" t="str">
            <v>左京大夫道雅</v>
          </cell>
          <cell r="AC64" t="str">
            <v>D22</v>
          </cell>
          <cell r="AF64" t="str">
            <v>D22</v>
          </cell>
          <cell r="AG64" t="str">
            <v>今となっては、ただもう諦めますという一言だけを、せめて人づてではなく、直接逢って言うすべがあって欲しいのです。</v>
          </cell>
        </row>
        <row r="65">
          <cell r="H65" t="str">
            <v>E22</v>
          </cell>
          <cell r="I65" t="str">
            <v>朝ぼらけ宇治の川霧たえだえに</v>
          </cell>
          <cell r="L65" t="str">
            <v>E22</v>
          </cell>
          <cell r="M65" t="str">
            <v>あらはれわたる瀬々の網代木</v>
          </cell>
          <cell r="N65" t="str">
            <v>E22</v>
          </cell>
          <cell r="AA65" t="str">
            <v>E22</v>
          </cell>
          <cell r="AB65" t="str">
            <v>権中納言定頼</v>
          </cell>
          <cell r="AC65" t="str">
            <v>E22</v>
          </cell>
          <cell r="AF65" t="str">
            <v>E22</v>
          </cell>
          <cell r="AG65" t="str">
            <v>夜が明けてくるころ、宇治川の川霧もところどころ途切れて、その間から瀬々に掛けられた網代木がだんだん現れてまいりました。</v>
          </cell>
        </row>
        <row r="66">
          <cell r="H66" t="str">
            <v>F22</v>
          </cell>
          <cell r="I66" t="str">
            <v>恨みわび干さぬ袖だにあるものを</v>
          </cell>
          <cell r="L66" t="str">
            <v>F22</v>
          </cell>
          <cell r="M66" t="str">
            <v>恋に朽ちなむ名こそ惜しけれ</v>
          </cell>
          <cell r="N66" t="str">
            <v>F22</v>
          </cell>
          <cell r="AA66" t="str">
            <v>F22</v>
          </cell>
          <cell r="AB66" t="str">
            <v>相模</v>
          </cell>
          <cell r="AC66" t="str">
            <v>F22</v>
          </cell>
          <cell r="AF66" t="str">
            <v>F22</v>
          </cell>
          <cell r="AG66" t="str">
            <v>つれない人を恨み嘆いて、涙にぬれて乾くひまもなく袖が朽ちてしまいそうなのに、この恋のために浮き名が立って私の名が朽ちてしまうのも残念でなりません。</v>
          </cell>
        </row>
        <row r="67">
          <cell r="H67" t="str">
            <v>G22</v>
          </cell>
          <cell r="I67" t="str">
            <v>もろともにあはれと思え山桜</v>
          </cell>
          <cell r="L67" t="str">
            <v>G22</v>
          </cell>
          <cell r="M67" t="str">
            <v>花よりほかに知る人もなし</v>
          </cell>
          <cell r="N67" t="str">
            <v>G22</v>
          </cell>
          <cell r="AA67" t="str">
            <v>G22</v>
          </cell>
          <cell r="AB67" t="str">
            <v>前大僧正行尊</v>
          </cell>
          <cell r="AC67" t="str">
            <v>G22</v>
          </cell>
          <cell r="AF67" t="str">
            <v>G22</v>
          </cell>
          <cell r="AG67" t="str">
            <v>私が思うように、お前も私のことをしみじみとなつかしく思ってくれ、山桜よ。このような山奥では、桜の花より他に知る人も居ないのだ。</v>
          </cell>
        </row>
        <row r="68">
          <cell r="H68" t="str">
            <v>H22</v>
          </cell>
          <cell r="I68" t="str">
            <v>春の夜の夢ばかりなる手枕に</v>
          </cell>
          <cell r="L68" t="str">
            <v>H22</v>
          </cell>
          <cell r="M68" t="str">
            <v>かひなく立たむ名こそをしけれ</v>
          </cell>
          <cell r="N68" t="str">
            <v>H22</v>
          </cell>
          <cell r="AA68" t="str">
            <v>H22</v>
          </cell>
          <cell r="AB68" t="str">
            <v>周防内侍</v>
          </cell>
          <cell r="AC68" t="str">
            <v>H22</v>
          </cell>
          <cell r="AF68" t="str">
            <v>H22</v>
          </cell>
          <cell r="AG68" t="str">
            <v>春の夜の儚い夢のような戯れの手枕をして頂いた為に、つまらなく立つ浮き名が口惜しく思われます。</v>
          </cell>
        </row>
        <row r="69">
          <cell r="H69" t="str">
            <v>I22</v>
          </cell>
          <cell r="I69" t="str">
            <v>心にもあらで憂き夜に長らへば</v>
          </cell>
          <cell r="L69" t="str">
            <v>I22</v>
          </cell>
          <cell r="M69" t="str">
            <v>恋しかるべき夜半の月かな</v>
          </cell>
          <cell r="N69" t="str">
            <v>I22</v>
          </cell>
          <cell r="AA69" t="str">
            <v>I22</v>
          </cell>
          <cell r="AB69" t="str">
            <v>三条院</v>
          </cell>
          <cell r="AC69" t="str">
            <v>I22</v>
          </cell>
          <cell r="AF69" t="str">
            <v>I22</v>
          </cell>
          <cell r="AG69" t="str">
            <v>私の気持ちに反してつらいこの世に生きながらえるのであるならば、今宵の月はきっと恋しく思い出されるに違いない。</v>
          </cell>
        </row>
        <row r="70">
          <cell r="H70" t="str">
            <v>J22</v>
          </cell>
          <cell r="I70" t="str">
            <v>嵐吹く三室の山のもみぢ葉は</v>
          </cell>
          <cell r="L70" t="str">
            <v>J22</v>
          </cell>
          <cell r="M70" t="str">
            <v>竜田の川の錦なりけり</v>
          </cell>
          <cell r="N70" t="str">
            <v>J22</v>
          </cell>
          <cell r="AA70" t="str">
            <v>J22</v>
          </cell>
          <cell r="AB70" t="str">
            <v>能因法師</v>
          </cell>
          <cell r="AC70" t="str">
            <v>J22</v>
          </cell>
          <cell r="AF70" t="str">
            <v>J22</v>
          </cell>
          <cell r="AG70" t="str">
            <v>烈しい嵐が吹き散らした三室山の紅葉は、やがて竜田川に流れ入って川面は錦のように美しいことよ。</v>
          </cell>
        </row>
        <row r="71">
          <cell r="H71" t="str">
            <v>K22</v>
          </cell>
          <cell r="I71" t="str">
            <v>寂しさに宿を立ち出でてながむれば</v>
          </cell>
          <cell r="L71" t="str">
            <v>K22</v>
          </cell>
          <cell r="M71" t="str">
            <v>いづくも同じ秋の夕暮れ</v>
          </cell>
          <cell r="N71" t="str">
            <v>K22</v>
          </cell>
          <cell r="AA71" t="str">
            <v>K22</v>
          </cell>
          <cell r="AB71" t="str">
            <v>良暹法師</v>
          </cell>
          <cell r="AC71" t="str">
            <v>K22</v>
          </cell>
          <cell r="AF71" t="str">
            <v>K22</v>
          </cell>
          <cell r="AG71" t="str">
            <v>あまりの寂しさに耐えかねて庵を出てあたりを見渡すと、どこも同じように寂しい、秋の夕暮れである。</v>
          </cell>
        </row>
        <row r="72">
          <cell r="H72" t="str">
            <v>B32</v>
          </cell>
          <cell r="I72" t="str">
            <v>夕されば門田の稲葉訪れて</v>
          </cell>
          <cell r="L72" t="str">
            <v>B32</v>
          </cell>
          <cell r="M72" t="str">
            <v>蘆のまろ屋に秋風ぞ吹く</v>
          </cell>
          <cell r="N72" t="str">
            <v>B32</v>
          </cell>
          <cell r="AA72" t="str">
            <v>B32</v>
          </cell>
          <cell r="AB72" t="str">
            <v>大納言経信</v>
          </cell>
          <cell r="AC72" t="str">
            <v>B32</v>
          </cell>
          <cell r="AF72" t="str">
            <v>B32</v>
          </cell>
          <cell r="AG72" t="str">
            <v>夕方になると門前の田の稲葉をそよそよと音をさせて、蘆葺きの田舎家に秋風が吹いてくる。</v>
          </cell>
        </row>
        <row r="73">
          <cell r="H73" t="str">
            <v>C32</v>
          </cell>
          <cell r="I73" t="str">
            <v>音に聞く高師の浜のあだ波は</v>
          </cell>
          <cell r="L73" t="str">
            <v>C32</v>
          </cell>
          <cell r="M73" t="str">
            <v>かけじや袖のぬれもこそすれ</v>
          </cell>
          <cell r="N73" t="str">
            <v>C32</v>
          </cell>
          <cell r="AA73" t="str">
            <v>C32</v>
          </cell>
          <cell r="AB73" t="str">
            <v>祐子内親王家紀伊</v>
          </cell>
          <cell r="AC73" t="str">
            <v>C32</v>
          </cell>
          <cell r="AF73" t="str">
            <v>C32</v>
          </cell>
          <cell r="AG73" t="str">
            <v>噂に名高い高師の浜の、いたずらに立つ浪のように浮気者で有名なあなたのお言葉は心にかけますまい。うっかり心にかけては、涙で袖を濡らすことにもなりましょうか。</v>
          </cell>
        </row>
        <row r="74">
          <cell r="H74" t="str">
            <v>D32</v>
          </cell>
          <cell r="I74" t="str">
            <v>高砂の尾の上の桜咲きにけり</v>
          </cell>
          <cell r="L74" t="str">
            <v>D32</v>
          </cell>
          <cell r="M74" t="str">
            <v>外山のかすみ立たずもあらなむ</v>
          </cell>
          <cell r="N74" t="str">
            <v>D32</v>
          </cell>
          <cell r="AA74" t="str">
            <v>D32</v>
          </cell>
          <cell r="AB74" t="str">
            <v>前権中納言匡房</v>
          </cell>
          <cell r="AC74" t="str">
            <v>D32</v>
          </cell>
          <cell r="AF74" t="str">
            <v>D32</v>
          </cell>
          <cell r="AG74" t="str">
            <v>遥か遠くの高い山の峰の桜が咲いたなあ。里に近い山の霞はどうか立たないで欲しい。</v>
          </cell>
        </row>
        <row r="75">
          <cell r="H75" t="str">
            <v>E32</v>
          </cell>
          <cell r="I75" t="str">
            <v>憂かりける人を初瀬の山おろしよ</v>
          </cell>
          <cell r="L75" t="str">
            <v>E32</v>
          </cell>
          <cell r="M75" t="str">
            <v>激しかれとは祈らぬものを</v>
          </cell>
          <cell r="N75" t="str">
            <v>E32</v>
          </cell>
          <cell r="AA75" t="str">
            <v>E32</v>
          </cell>
          <cell r="AB75" t="str">
            <v>源俊頼朝臣</v>
          </cell>
          <cell r="AC75" t="str">
            <v>E32</v>
          </cell>
          <cell r="AF75" t="str">
            <v>E32</v>
          </cell>
          <cell r="AG75" t="str">
            <v>つれなかった人を、私になびかせてくださいと初瀬の観音に祈ったけれど、初瀬の山おろしよ、あの人のつれなさがお前のように激しくなるようにとは祈らなかったのに。</v>
          </cell>
        </row>
        <row r="76">
          <cell r="H76" t="str">
            <v>F32</v>
          </cell>
          <cell r="I76" t="str">
            <v>契りおきしさせもが露を命にて</v>
          </cell>
          <cell r="L76" t="str">
            <v>F32</v>
          </cell>
          <cell r="M76" t="str">
            <v>あはれ今年の秋もいぬめり</v>
          </cell>
          <cell r="N76" t="str">
            <v>F32</v>
          </cell>
          <cell r="AA76" t="str">
            <v>F32</v>
          </cell>
          <cell r="AB76" t="str">
            <v>藤原基俊</v>
          </cell>
          <cell r="AC76" t="str">
            <v>F32</v>
          </cell>
          <cell r="AF76" t="str">
            <v>F32</v>
          </cell>
          <cell r="AG76" t="str">
            <v>お約束してくださいました「ただ私を頼みせよ、しめじが原のさせも草」という恵みの露のようなお言葉を唯一の頼みとして生きてまいりましたが、ああ、今年の秋もむなしく過ぎて行くようです。</v>
          </cell>
        </row>
        <row r="77">
          <cell r="H77" t="str">
            <v>G32</v>
          </cell>
          <cell r="I77" t="str">
            <v>わたの原漕ぎ出でて見ればひさかたの</v>
          </cell>
          <cell r="L77" t="str">
            <v>G32</v>
          </cell>
          <cell r="M77" t="str">
            <v>雲居にまがふ沖つ白波</v>
          </cell>
          <cell r="N77" t="str">
            <v>G32</v>
          </cell>
          <cell r="AA77" t="str">
            <v>G32</v>
          </cell>
          <cell r="AB77" t="str">
            <v>法性寺入道前関白太政大臣</v>
          </cell>
          <cell r="AC77" t="str">
            <v>G32</v>
          </cell>
          <cell r="AF77" t="str">
            <v>G32</v>
          </cell>
          <cell r="AG77" t="str">
            <v>大海原に船を漕ぎ出してみると、雲と見まがうばかりの沖の白波である。</v>
          </cell>
        </row>
        <row r="78">
          <cell r="H78" t="str">
            <v>H32</v>
          </cell>
          <cell r="I78" t="str">
            <v>瀬をはやみ岩にせかるる滝川の</v>
          </cell>
          <cell r="L78" t="str">
            <v>H32</v>
          </cell>
          <cell r="M78" t="str">
            <v>われても末に逢はむとぞ思ふ</v>
          </cell>
          <cell r="N78" t="str">
            <v>H32</v>
          </cell>
          <cell r="AA78" t="str">
            <v>H32</v>
          </cell>
          <cell r="AB78" t="str">
            <v>崇徳院</v>
          </cell>
          <cell r="AC78" t="str">
            <v>H32</v>
          </cell>
          <cell r="AF78" t="str">
            <v>H32</v>
          </cell>
          <cell r="AG78" t="str">
            <v>川瀬の流れが早いので、岩にせき止められた急流が二つにわかれてもまた一つになるように、貴方と別れてもいつかはきっと逢おうと思う。</v>
          </cell>
        </row>
        <row r="79">
          <cell r="H79" t="str">
            <v>I32</v>
          </cell>
          <cell r="I79" t="str">
            <v>淡路島通ふ千鳥の鳴く声に</v>
          </cell>
          <cell r="L79" t="str">
            <v>I32</v>
          </cell>
          <cell r="M79" t="str">
            <v>いく夜寝覚めぬ須磨の関守</v>
          </cell>
          <cell r="N79" t="str">
            <v>I32</v>
          </cell>
          <cell r="AA79" t="str">
            <v>I32</v>
          </cell>
          <cell r="AB79" t="str">
            <v>源兼昌</v>
          </cell>
          <cell r="AC79" t="str">
            <v>I32</v>
          </cell>
          <cell r="AF79" t="str">
            <v>I32</v>
          </cell>
          <cell r="AG79" t="str">
            <v>淡路島から飛び通う千鳥の鳴く声に、いったいいく夜を覚ましたことだろう、須磨の関守は。</v>
          </cell>
        </row>
        <row r="80">
          <cell r="H80" t="str">
            <v>J32</v>
          </cell>
          <cell r="I80" t="str">
            <v>秋風にたなびく雲のたえ間より</v>
          </cell>
          <cell r="L80" t="str">
            <v>J32</v>
          </cell>
          <cell r="M80" t="str">
            <v>漏れ出づる月の影のさやけさ</v>
          </cell>
          <cell r="N80" t="str">
            <v>J32</v>
          </cell>
          <cell r="AA80" t="str">
            <v>J32</v>
          </cell>
          <cell r="AB80" t="str">
            <v>左京大夫顕輔</v>
          </cell>
          <cell r="AC80" t="str">
            <v>J32</v>
          </cell>
          <cell r="AF80" t="str">
            <v>J32</v>
          </cell>
          <cell r="AG80" t="str">
            <v>秋風に吹かれてたなびいている雲の切れ間からもれ出てくる月の光の、何と澄み切った明るさであることか。</v>
          </cell>
        </row>
        <row r="81">
          <cell r="H81" t="str">
            <v>K32</v>
          </cell>
          <cell r="I81" t="str">
            <v>ながからむ心も知らず黒髪の</v>
          </cell>
          <cell r="L81" t="str">
            <v>K32</v>
          </cell>
          <cell r="M81" t="str">
            <v>乱れてけさはものをこそ思へ</v>
          </cell>
          <cell r="N81" t="str">
            <v>K32</v>
          </cell>
          <cell r="AA81" t="str">
            <v>K32</v>
          </cell>
          <cell r="AB81" t="str">
            <v>待賢門院堀河</v>
          </cell>
          <cell r="AC81" t="str">
            <v>K32</v>
          </cell>
          <cell r="AF81" t="str">
            <v>K32</v>
          </cell>
          <cell r="AG81" t="str">
            <v>貴方の愛情が長続きするかどうかわかりませんが、寝乱れたこの黒髪のように心も乱れている今朝は、物思いに沈んでおります。</v>
          </cell>
        </row>
        <row r="82">
          <cell r="H82" t="str">
            <v>B42</v>
          </cell>
          <cell r="I82" t="str">
            <v>ほととぎす鳴きつる方をながむれば</v>
          </cell>
          <cell r="L82" t="str">
            <v>B42</v>
          </cell>
          <cell r="M82" t="str">
            <v>ただ有明の月ぞ残れる</v>
          </cell>
          <cell r="N82" t="str">
            <v>B42</v>
          </cell>
          <cell r="AA82" t="str">
            <v>B42</v>
          </cell>
          <cell r="AB82" t="str">
            <v>後徳大寺左大臣</v>
          </cell>
          <cell r="AC82" t="str">
            <v>B42</v>
          </cell>
          <cell r="AF82" t="str">
            <v>B42</v>
          </cell>
          <cell r="AG82" t="str">
            <v>ほととぎすが鳴いた方を眺めると、その姿は見えずにただ有明の月が残っている。</v>
          </cell>
        </row>
        <row r="83">
          <cell r="H83" t="str">
            <v>C42</v>
          </cell>
          <cell r="I83" t="str">
            <v>思ひわびさても命はあるものを</v>
          </cell>
          <cell r="L83" t="str">
            <v>C42</v>
          </cell>
          <cell r="M83" t="str">
            <v>憂きに堪へぬは涙なりけり</v>
          </cell>
          <cell r="N83" t="str">
            <v>C42</v>
          </cell>
          <cell r="AA83" t="str">
            <v>C42</v>
          </cell>
          <cell r="AB83" t="str">
            <v>道因法師</v>
          </cell>
          <cell r="AC83" t="str">
            <v>C42</v>
          </cell>
          <cell r="AF83" t="str">
            <v>C42</v>
          </cell>
          <cell r="AG83" t="str">
            <v>つれない人を思い、悩み悲しんでもやはり命は長らえているのに、つらさに耐えきれずに流れ落ちるのは涙であった。</v>
          </cell>
        </row>
        <row r="84">
          <cell r="H84" t="str">
            <v>D42</v>
          </cell>
          <cell r="I84" t="str">
            <v>世の中よ道こそなけれ思ひ入る</v>
          </cell>
          <cell r="L84" t="str">
            <v>D42</v>
          </cell>
          <cell r="M84" t="str">
            <v>山の奥にも鹿ぞ鳴くなる</v>
          </cell>
          <cell r="N84" t="str">
            <v>D42</v>
          </cell>
          <cell r="AA84" t="str">
            <v>D42</v>
          </cell>
          <cell r="AB84" t="str">
            <v>皇太后宮大夫俊成</v>
          </cell>
          <cell r="AC84" t="str">
            <v>D42</v>
          </cell>
          <cell r="AF84" t="str">
            <v>D42</v>
          </cell>
          <cell r="AG84" t="str">
            <v>世の中というものは逃れる道は無いものなのだ。深く思いこんで入ったこの山奥にも、鹿が悲しげに鳴いている。</v>
          </cell>
        </row>
        <row r="85">
          <cell r="H85" t="str">
            <v>E42</v>
          </cell>
          <cell r="I85" t="str">
            <v>長らへばまたこのごろやしのばれむ</v>
          </cell>
          <cell r="L85" t="str">
            <v>E42</v>
          </cell>
          <cell r="M85" t="str">
            <v>憂しと見し世ぞ今は恋しき</v>
          </cell>
          <cell r="N85" t="str">
            <v>E42</v>
          </cell>
          <cell r="AA85" t="str">
            <v>E42</v>
          </cell>
          <cell r="AB85" t="str">
            <v>藤原清輔朝臣</v>
          </cell>
          <cell r="AC85" t="str">
            <v>E42</v>
          </cell>
          <cell r="AF85" t="str">
            <v>E42</v>
          </cell>
          <cell r="AG85" t="str">
            <v>もし生き長らえたら、つらいことの多いこの頃も懐かしく思い出されるのだろうか。つらかった過去も今では恋しく思い出されるのだから。</v>
          </cell>
        </row>
        <row r="86">
          <cell r="H86" t="str">
            <v>F42</v>
          </cell>
          <cell r="I86" t="str">
            <v>夜もすがらもの思ふころは明けやらぬ</v>
          </cell>
          <cell r="L86" t="str">
            <v>F42</v>
          </cell>
          <cell r="M86" t="str">
            <v>ねやのひまさへつれなかりけり</v>
          </cell>
          <cell r="N86" t="str">
            <v>F42</v>
          </cell>
          <cell r="AA86" t="str">
            <v>F42</v>
          </cell>
          <cell r="AB86" t="str">
            <v>俊恵法師</v>
          </cell>
          <cell r="AC86" t="str">
            <v>F42</v>
          </cell>
          <cell r="AF86" t="str">
            <v>F42</v>
          </cell>
          <cell r="AG86" t="str">
            <v>一晩中つれない人を思って物思いをしているこの頃は、なかなか世が明けずに寝室の隙間までも無情に感じられる。</v>
          </cell>
        </row>
        <row r="87">
          <cell r="H87" t="str">
            <v>G42</v>
          </cell>
          <cell r="I87" t="str">
            <v>嘆けとて月やはものを思はする</v>
          </cell>
          <cell r="L87" t="str">
            <v>G42</v>
          </cell>
          <cell r="M87" t="str">
            <v>かこちがほなるわが涙かな</v>
          </cell>
          <cell r="N87" t="str">
            <v>G42</v>
          </cell>
          <cell r="AA87" t="str">
            <v>G42</v>
          </cell>
          <cell r="AB87" t="str">
            <v>西行法師</v>
          </cell>
          <cell r="AC87" t="str">
            <v>G42</v>
          </cell>
          <cell r="AF87" t="str">
            <v>G42</v>
          </cell>
          <cell r="AG87" t="str">
            <v>嘆けといって月は私に物思いをさせるのであろうか。そんな訳もないのに、かこつげがましくこぼれる私の涙よ。</v>
          </cell>
        </row>
        <row r="88">
          <cell r="H88" t="str">
            <v>H42</v>
          </cell>
          <cell r="I88" t="str">
            <v>村雨の露もまだ干ぬまきの葉に</v>
          </cell>
          <cell r="L88" t="str">
            <v>H42</v>
          </cell>
          <cell r="M88" t="str">
            <v>霧立ちのぼる秋の夕暮</v>
          </cell>
          <cell r="N88" t="str">
            <v>H42</v>
          </cell>
          <cell r="AA88" t="str">
            <v>H42</v>
          </cell>
          <cell r="AB88" t="str">
            <v>寂蓮法師</v>
          </cell>
          <cell r="AC88" t="str">
            <v>H42</v>
          </cell>
          <cell r="AF88" t="str">
            <v>H42</v>
          </cell>
          <cell r="AG88" t="str">
            <v>村雨がひとしきり降り過ぎ、その露もまだ乾ききっていないまきの葉のあたりに、霧が立ち上っている。そんな秋の夕暮れであるよ。</v>
          </cell>
        </row>
        <row r="89">
          <cell r="H89" t="str">
            <v>I42</v>
          </cell>
          <cell r="I89" t="str">
            <v>難波江の蘆のかりねのひとよゆゑ</v>
          </cell>
          <cell r="L89" t="str">
            <v>I42</v>
          </cell>
          <cell r="M89" t="str">
            <v>身を尽くしてや恋ひわたるべき</v>
          </cell>
          <cell r="N89" t="str">
            <v>I42</v>
          </cell>
          <cell r="AA89" t="str">
            <v>I42</v>
          </cell>
          <cell r="AB89" t="str">
            <v>皇嘉門院別当</v>
          </cell>
          <cell r="AC89" t="str">
            <v>I42</v>
          </cell>
          <cell r="AF89" t="str">
            <v>I42</v>
          </cell>
          <cell r="AG89" t="str">
            <v>難波の入江に生えている蘆の刈根の一節のように、一夜の契りのためにわが身をつくして、これからずっと貴方を恋い続けなければならないのでしょうか。</v>
          </cell>
        </row>
        <row r="90">
          <cell r="H90" t="str">
            <v>J42</v>
          </cell>
          <cell r="I90" t="str">
            <v>玉の緒よ絶えなば絶えねながらへば</v>
          </cell>
          <cell r="L90" t="str">
            <v>J42</v>
          </cell>
          <cell r="M90" t="str">
            <v>忍ぶることの弱りもぞする</v>
          </cell>
          <cell r="N90" t="str">
            <v>J42</v>
          </cell>
          <cell r="AA90" t="str">
            <v>J42</v>
          </cell>
          <cell r="AB90" t="str">
            <v>式子内親王</v>
          </cell>
          <cell r="AC90" t="str">
            <v>J42</v>
          </cell>
          <cell r="AF90" t="str">
            <v>J42</v>
          </cell>
          <cell r="AG90" t="str">
            <v>私の命よ、絶えるならばいっそ絶えてしまってくれ。このまま生き長らえていると、耐え忍ぶ力が弱って人に知られてしまうから。</v>
          </cell>
        </row>
        <row r="91">
          <cell r="H91" t="str">
            <v>K42</v>
          </cell>
          <cell r="I91" t="str">
            <v>見せばやな雄島の海人の袖だにも</v>
          </cell>
          <cell r="L91" t="str">
            <v>K42</v>
          </cell>
          <cell r="M91" t="str">
            <v>濡れにぞ濡れし色は変はらず</v>
          </cell>
          <cell r="N91" t="str">
            <v>K42</v>
          </cell>
          <cell r="AA91" t="str">
            <v>K42</v>
          </cell>
          <cell r="AB91" t="str">
            <v>殷富門院大輔</v>
          </cell>
          <cell r="AC91" t="str">
            <v>K42</v>
          </cell>
          <cell r="AF91" t="str">
            <v>K42</v>
          </cell>
          <cell r="AG91" t="str">
            <v>貴方にお見せしたいものですね、この血の涙のために色の変わった私の袖を。あの雄島の漁夫の袖でさえ、ひどくぬれはしましたが色は変わりませんでした。</v>
          </cell>
        </row>
        <row r="92">
          <cell r="H92" t="str">
            <v>B52</v>
          </cell>
          <cell r="I92" t="str">
            <v>きりぎりす鳴くや霜夜のさむしろに</v>
          </cell>
          <cell r="L92" t="str">
            <v>B52</v>
          </cell>
          <cell r="M92" t="str">
            <v>衣かたしきひとりかも寝む</v>
          </cell>
          <cell r="N92" t="str">
            <v>B52</v>
          </cell>
          <cell r="AA92" t="str">
            <v>B52</v>
          </cell>
          <cell r="AB92" t="str">
            <v>後京極摂政前太政大臣</v>
          </cell>
          <cell r="AC92" t="str">
            <v>B52</v>
          </cell>
          <cell r="AF92" t="str">
            <v>B52</v>
          </cell>
          <cell r="AG92" t="str">
            <v>こおろぎの鳴く霜夜の寒い夜、閨のむしろに衣の片袖を敷いて、私は一人寂しく寝るのでしょうか。</v>
          </cell>
        </row>
        <row r="93">
          <cell r="H93" t="str">
            <v>C52</v>
          </cell>
          <cell r="I93" t="str">
            <v>わが袖は潮干に見えぬ沖の石の</v>
          </cell>
          <cell r="L93" t="str">
            <v>C52</v>
          </cell>
          <cell r="M93" t="str">
            <v>人こそ知らねかわく間もなし</v>
          </cell>
          <cell r="N93" t="str">
            <v>C52</v>
          </cell>
          <cell r="AA93" t="str">
            <v>C52</v>
          </cell>
          <cell r="AB93" t="str">
            <v>二条院讃岐</v>
          </cell>
          <cell r="AC93" t="str">
            <v>C52</v>
          </cell>
          <cell r="AF93" t="str">
            <v>C52</v>
          </cell>
          <cell r="AG93" t="str">
            <v>私の袖は引き潮の時にも見えない沖の石のように、人は知らないけれどもいつも涙にぬれて、乾くひまもないのでございます。</v>
          </cell>
        </row>
        <row r="94">
          <cell r="H94" t="str">
            <v>D52</v>
          </cell>
          <cell r="I94" t="str">
            <v>世の中は常にもがもな渚漕ぐ</v>
          </cell>
          <cell r="L94" t="str">
            <v>D52</v>
          </cell>
          <cell r="M94" t="str">
            <v>海人の小舟の綱手かなしも</v>
          </cell>
          <cell r="N94" t="str">
            <v>D52</v>
          </cell>
          <cell r="AA94" t="str">
            <v>D52</v>
          </cell>
          <cell r="AB94" t="str">
            <v>鎌倉右大臣</v>
          </cell>
          <cell r="AC94" t="str">
            <v>D52</v>
          </cell>
          <cell r="AF94" t="str">
            <v>D52</v>
          </cell>
          <cell r="AG94" t="str">
            <v>世の中はいつまでも変わらずにあって欲しいものだ。渚を漕ぐ漁師の小舟が綱手に引かれている光景は、なんとも感慨深い。</v>
          </cell>
        </row>
        <row r="95">
          <cell r="H95" t="str">
            <v>E52</v>
          </cell>
          <cell r="I95" t="str">
            <v>み吉野の山の秋風さよ更けて</v>
          </cell>
          <cell r="L95" t="str">
            <v>E52</v>
          </cell>
          <cell r="M95" t="str">
            <v>ふるさと寒く衣打つなり</v>
          </cell>
          <cell r="N95" t="str">
            <v>E52</v>
          </cell>
          <cell r="AA95" t="str">
            <v>E52</v>
          </cell>
          <cell r="AB95" t="str">
            <v>参議雅経</v>
          </cell>
          <cell r="AC95" t="str">
            <v>E52</v>
          </cell>
          <cell r="AF95" t="str">
            <v>E52</v>
          </cell>
          <cell r="AG95" t="str">
            <v>吉野の山から秋風が吹き、夜は更けて夜寒の古都吉野では、衣を打つ砧の音が寒々と聞こえてくることだ。</v>
          </cell>
        </row>
        <row r="96">
          <cell r="H96" t="str">
            <v>F52</v>
          </cell>
          <cell r="I96" t="str">
            <v>おほけなく憂き世の民におほふかな</v>
          </cell>
          <cell r="L96" t="str">
            <v>F52</v>
          </cell>
          <cell r="M96" t="str">
            <v>わが立つ杣にすみ染の袖</v>
          </cell>
          <cell r="N96" t="str">
            <v>F52</v>
          </cell>
          <cell r="AA96" t="str">
            <v>F52</v>
          </cell>
          <cell r="AB96" t="str">
            <v>前大僧正慈円</v>
          </cell>
          <cell r="AC96" t="str">
            <v>F52</v>
          </cell>
          <cell r="AF96" t="str">
            <v>F52</v>
          </cell>
          <cell r="AG96" t="str">
            <v>わが身に過ぎたことながら、このつらい世を生きる民の上に覆いかけることです。比叡山に住みはじめた私の、この墨染めの衣の袖を。</v>
          </cell>
        </row>
        <row r="97">
          <cell r="H97" t="str">
            <v>G52</v>
          </cell>
          <cell r="I97" t="str">
            <v>花さそふ嵐の庭の雪ならで</v>
          </cell>
          <cell r="L97" t="str">
            <v>G52</v>
          </cell>
          <cell r="M97" t="str">
            <v>ふりゆくものはわが身なりけり</v>
          </cell>
          <cell r="N97" t="str">
            <v>G52</v>
          </cell>
          <cell r="AA97" t="str">
            <v>G52</v>
          </cell>
          <cell r="AB97" t="str">
            <v>入道前太政大臣</v>
          </cell>
          <cell r="AC97" t="str">
            <v>G52</v>
          </cell>
          <cell r="AF97" t="str">
            <v>G52</v>
          </cell>
          <cell r="AG97" t="str">
            <v>花を誘って散らす嵐の庭は、花が雪のように降るが、ふりゆくのはわが身なのだなあ。</v>
          </cell>
        </row>
        <row r="98">
          <cell r="H98" t="str">
            <v>H52</v>
          </cell>
          <cell r="I98" t="str">
            <v>来ぬ人を松帆の浦の夕なぎに</v>
          </cell>
          <cell r="L98" t="str">
            <v>H52</v>
          </cell>
          <cell r="M98" t="str">
            <v>焼くや藻塩の身もこがれつつ</v>
          </cell>
          <cell r="N98" t="str">
            <v>H52</v>
          </cell>
          <cell r="AA98" t="str">
            <v>H52</v>
          </cell>
          <cell r="AB98" t="str">
            <v>権中納言定家</v>
          </cell>
          <cell r="AC98" t="str">
            <v>H52</v>
          </cell>
          <cell r="AF98" t="str">
            <v>H52</v>
          </cell>
          <cell r="AG98" t="str">
            <v>来ない人を待つ、その松帆の浦の夕なぎの時に焼く藻塩のように、わが身は恋心に焦がれている。</v>
          </cell>
        </row>
        <row r="99">
          <cell r="H99" t="str">
            <v>I52</v>
          </cell>
          <cell r="I99" t="str">
            <v>風そよぐ楢の小川の夕暮は</v>
          </cell>
          <cell r="L99" t="str">
            <v>I52</v>
          </cell>
          <cell r="M99" t="str">
            <v>御禊ぞ夏のしるしなりける</v>
          </cell>
          <cell r="N99" t="str">
            <v>I52</v>
          </cell>
          <cell r="AA99" t="str">
            <v>I52</v>
          </cell>
          <cell r="AB99" t="str">
            <v>従二位家隆</v>
          </cell>
          <cell r="AC99" t="str">
            <v>I52</v>
          </cell>
          <cell r="AF99" t="str">
            <v>I52</v>
          </cell>
          <cell r="AG99" t="str">
            <v>風が楢の葉をそよがせている、このならの小川の夕暮れはまるで秋のようで、ただ禊の行われていることだけが夏であることのしるしであるなあ。</v>
          </cell>
        </row>
        <row r="100">
          <cell r="H100" t="str">
            <v>J52</v>
          </cell>
          <cell r="I100" t="str">
            <v>人も愛し人も恨めしあじきなく</v>
          </cell>
          <cell r="L100" t="str">
            <v>J52</v>
          </cell>
          <cell r="M100" t="str">
            <v>世を思ふゆゑにもの思ふ身は</v>
          </cell>
          <cell r="N100" t="str">
            <v>J52</v>
          </cell>
          <cell r="AA100" t="str">
            <v>J52</v>
          </cell>
          <cell r="AB100" t="str">
            <v>後鳥羽院</v>
          </cell>
          <cell r="AC100" t="str">
            <v>J52</v>
          </cell>
          <cell r="AF100" t="str">
            <v>J52</v>
          </cell>
          <cell r="AG100" t="str">
            <v>人が愛おしくも、恨めしくも思う。この世を面白くないと思っている為に、さまざまな物思いをするこの私は。</v>
          </cell>
        </row>
        <row r="101">
          <cell r="H101" t="str">
            <v>K52</v>
          </cell>
          <cell r="I101" t="str">
            <v>百敷や古き軒端のしのぶにも</v>
          </cell>
          <cell r="L101" t="str">
            <v>K52</v>
          </cell>
          <cell r="M101" t="str">
            <v>なほ余りある昔なりけり</v>
          </cell>
          <cell r="N101" t="str">
            <v>K52</v>
          </cell>
          <cell r="AA101" t="str">
            <v>K52</v>
          </cell>
          <cell r="AB101" t="str">
            <v>順徳院</v>
          </cell>
          <cell r="AC101" t="str">
            <v>K52</v>
          </cell>
          <cell r="AF101" t="str">
            <v>K52</v>
          </cell>
          <cell r="AG101" t="str">
            <v>宮中の古い軒端に忍ぶ草を見るにつけても、いくら忍んでも忍び尽くせないのは昔の御代であるなあ。</v>
          </cell>
        </row>
        <row r="102">
          <cell r="M102" t="str">
            <v>ここをクリックして下の句を選んでね</v>
          </cell>
          <cell r="N102">
            <v>0</v>
          </cell>
          <cell r="AB102" t="str">
            <v>ここをクリックして歌人を選んでね</v>
          </cell>
          <cell r="AC102">
            <v>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下の句"/>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01B0E-7730-4A85-84B5-ACCDFA0CFC73}">
  <dimension ref="A1:W7"/>
  <sheetViews>
    <sheetView showGridLines="0" tabSelected="1" zoomScale="115" zoomScaleNormal="115" workbookViewId="0">
      <pane xSplit="1" ySplit="3" topLeftCell="B4" activePane="bottomRight" state="frozen"/>
      <selection pane="topRight" activeCell="B1" sqref="B1"/>
      <selection pane="bottomLeft" activeCell="A4" sqref="A4"/>
      <selection pane="bottomRight" activeCell="L5" sqref="L5"/>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8.796875" style="45"/>
  </cols>
  <sheetData>
    <row r="1" spans="1:23" ht="21.6">
      <c r="A1" s="52">
        <v>5</v>
      </c>
      <c r="D1" s="1" t="s">
        <v>10</v>
      </c>
      <c r="E1" s="16"/>
      <c r="H1" s="2"/>
      <c r="I1" s="19"/>
      <c r="J1" s="42"/>
      <c r="L1" s="2" t="s">
        <v>6</v>
      </c>
    </row>
    <row r="2" spans="1:23" ht="1.95" customHeight="1"/>
    <row r="3" spans="1:23" s="3" customFormat="1" ht="79.95" customHeight="1">
      <c r="A3" s="22" t="s">
        <v>0</v>
      </c>
      <c r="B3" s="28">
        <v>12</v>
      </c>
      <c r="C3" s="28" t="str">
        <f>_xlfn.CONCAT($A$1,B3)</f>
        <v>512</v>
      </c>
      <c r="D3" s="4" t="str">
        <f>VLOOKUP(C3,[1]一覧!$H$2:$I$101,2,FALSE)</f>
        <v>奥山に紅葉踏み分け鳴く鹿の</v>
      </c>
      <c r="E3" s="18"/>
      <c r="F3" s="28">
        <v>22</v>
      </c>
      <c r="G3" s="28" t="str">
        <f>_xlfn.CONCAT($A$1,F3)</f>
        <v>522</v>
      </c>
      <c r="H3" s="5" t="str">
        <f>VLOOKUP(G3,[1]一覧!$H$2:$I$101,2,FALSE)</f>
        <v>君がため春の野に出でて若菜摘む</v>
      </c>
      <c r="I3" s="18"/>
      <c r="J3" s="28">
        <v>32</v>
      </c>
      <c r="K3" s="28" t="str">
        <f>_xlfn.CONCAT($A$1,J3)</f>
        <v>532</v>
      </c>
      <c r="L3" s="6" t="str">
        <f>VLOOKUP(K3,[1]一覧!$H$2:$I$101,2,FALSE)</f>
        <v>名にし負はば逢う坂山のさねかずら</v>
      </c>
      <c r="M3" s="18"/>
      <c r="N3" s="28">
        <v>42</v>
      </c>
      <c r="O3" s="28" t="str">
        <f>_xlfn.CONCAT($A$1,N3)</f>
        <v>542</v>
      </c>
      <c r="P3" s="40" t="str">
        <f>VLOOKUP(O3,[1]一覧!$H$2:$I$101,2,FALSE)</f>
        <v>人はいさ心も知らずふるさとは</v>
      </c>
      <c r="Q3" s="14"/>
      <c r="R3" s="37">
        <v>52</v>
      </c>
      <c r="S3" s="37" t="str">
        <f>_xlfn.CONCAT($A$1,R3)</f>
        <v>552</v>
      </c>
      <c r="T3" s="7" t="str">
        <f>VLOOKUP(S3,[1]一覧!$H$2:$I$101,2,FALSE)</f>
        <v>あはれともいふべき人は思ほえで</v>
      </c>
      <c r="U3" s="14"/>
      <c r="V3" s="37"/>
      <c r="W3" s="46"/>
    </row>
    <row r="4" spans="1:23" ht="10.050000000000001" customHeight="1">
      <c r="H4" s="8"/>
      <c r="I4" s="21"/>
      <c r="L4" s="9"/>
      <c r="M4" s="15"/>
      <c r="P4" s="9"/>
      <c r="Q4" s="15"/>
      <c r="T4" s="9"/>
      <c r="U4" s="15"/>
    </row>
    <row r="5" spans="1:23" s="3" customFormat="1" ht="79.95" customHeight="1">
      <c r="A5" s="22" t="s">
        <v>1</v>
      </c>
      <c r="B5" s="28"/>
      <c r="C5" s="28"/>
      <c r="D5" s="51" t="s">
        <v>7</v>
      </c>
      <c r="E5" s="13" t="str">
        <f>IF($C$3=$F$5,"正解","残念…")</f>
        <v>残念…</v>
      </c>
      <c r="F5" s="28">
        <f>VLOOKUP(D5,[1]一覧!$M$2:$N$102,2,FALSE)</f>
        <v>0</v>
      </c>
      <c r="G5" s="28"/>
      <c r="H5" s="50" t="s">
        <v>7</v>
      </c>
      <c r="I5" s="13" t="str">
        <f>IF($G$3=$J$5,"正解","残念…")</f>
        <v>残念…</v>
      </c>
      <c r="J5" s="28">
        <f>VLOOKUP(H5,[1]一覧!$M$2:$N$102,2,FALSE)</f>
        <v>0</v>
      </c>
      <c r="K5" s="28"/>
      <c r="L5" s="49" t="s">
        <v>7</v>
      </c>
      <c r="M5" s="13" t="str">
        <f>IF($K$3=$N$5,"正解","残念…")</f>
        <v>残念…</v>
      </c>
      <c r="N5" s="28">
        <f>VLOOKUP(L5,[1]一覧!$M$2:$N$102,2,FALSE)</f>
        <v>0</v>
      </c>
      <c r="O5" s="28"/>
      <c r="P5" s="48" t="s">
        <v>7</v>
      </c>
      <c r="Q5" s="13" t="str">
        <f>IF($O$3=$R$5,"正解","残念…")</f>
        <v>残念…</v>
      </c>
      <c r="R5" s="28">
        <f>VLOOKUP(P5,[1]一覧!$M$2:$N$102,2,FALSE)</f>
        <v>0</v>
      </c>
      <c r="S5" s="37"/>
      <c r="T5" s="47" t="s">
        <v>7</v>
      </c>
      <c r="U5" s="13" t="str">
        <f>IF($S$3=$V$5,"正解","残念…")</f>
        <v>残念…</v>
      </c>
      <c r="V5" s="28">
        <f>VLOOKUP(T5,[1]一覧!$M$2:$N$102,2,FALSE)</f>
        <v>0</v>
      </c>
      <c r="W5" s="46"/>
    </row>
    <row r="6" spans="1:23" ht="10.050000000000001" hidden="1" customHeight="1"/>
    <row r="7" spans="1:23" s="3" customFormat="1" ht="64.95" hidden="1" customHeight="1">
      <c r="A7" s="22" t="s">
        <v>2</v>
      </c>
      <c r="B7" s="28">
        <v>17</v>
      </c>
      <c r="C7" s="28"/>
      <c r="D7" s="51" t="s">
        <v>9</v>
      </c>
      <c r="E7" s="13" t="str">
        <f>IF($C$3=$F$7,"正解","残念…")</f>
        <v>残念…</v>
      </c>
      <c r="F7" s="28">
        <f>VLOOKUP(D7,[1]一覧!$AB$2:$AC$102,2,FALSE)</f>
        <v>0</v>
      </c>
      <c r="G7" s="28"/>
      <c r="H7" s="50" t="s">
        <v>9</v>
      </c>
      <c r="I7" s="13" t="str">
        <f>IF($G$3=$J$7,"正解","残念…")</f>
        <v>残念…</v>
      </c>
      <c r="J7" s="28">
        <f>VLOOKUP(H7,[1]一覧!$AB$2:$AC$102,2,FALSE)</f>
        <v>0</v>
      </c>
      <c r="K7" s="28"/>
      <c r="L7" s="49" t="s">
        <v>9</v>
      </c>
      <c r="M7" s="13" t="str">
        <f>IF($K$3=$N$7,"正解","残念…")</f>
        <v>残念…</v>
      </c>
      <c r="N7" s="28">
        <f>VLOOKUP(L7,[1]一覧!$AB$2:$AC$102,2,FALSE)</f>
        <v>0</v>
      </c>
      <c r="O7" s="28"/>
      <c r="P7" s="48" t="s">
        <v>9</v>
      </c>
      <c r="Q7" s="13" t="str">
        <f>IF($O$3=$R$7,"正解","残念…")</f>
        <v>残念…</v>
      </c>
      <c r="R7" s="28">
        <f>VLOOKUP(P7,[1]一覧!$AB$2:$AC$102,2,FALSE)</f>
        <v>0</v>
      </c>
      <c r="S7" s="37"/>
      <c r="T7" s="47" t="s">
        <v>9</v>
      </c>
      <c r="U7" s="13" t="str">
        <f>IF($S$3=$V$7,"正解","残念…")</f>
        <v>残念…</v>
      </c>
      <c r="V7" s="28">
        <f>VLOOKUP(T7,[1]一覧!$AB$2:$AC$102,2,FALSE)</f>
        <v>0</v>
      </c>
      <c r="W7" s="46"/>
    </row>
  </sheetData>
  <sheetProtection algorithmName="SHA-512" hashValue="o+vbz1APMuckvkrnVuUnrKvBIibIVtUitVhtJuo1ppY21hrQiyKVgWcpICqxApLcJYTLRlOTptHrbzdjhyo8MQ==" saltValue="sfbwE+HgY7uK+Dwrpe1CDA==" spinCount="100000" sheet="1" objects="1" scenarios="1"/>
  <phoneticPr fontId="1"/>
  <dataValidations count="1">
    <dataValidation type="list" allowBlank="1" showInputMessage="1" showErrorMessage="1" sqref="D6:E6" xr:uid="{B728E806-3D5B-4303-B1A7-8073FBE177AC}">
      <formula1>$G$2:$G$14</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B7370C4-F9C2-41F9-A1D2-A323A8DA2687}">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4A45C673-9DC0-4666-A43B-29F44B1A9A4F}">
          <x14:formula1>
            <xm:f>選択肢下の句抽出!$B$1:$B$6</xm:f>
          </x14:formula1>
          <xm:sqref>H5 D5 T5 P5 L5</xm:sqref>
        </x14:dataValidation>
        <x14:dataValidation type="list" allowBlank="1" showInputMessage="1" showErrorMessage="1" xr:uid="{7B458926-977E-4D8F-8DC0-7B65CF038D02}">
          <x14:formula1>
            <xm:f>選択肢著者抽出!$B$1:$B$6</xm:f>
          </x14:formula1>
          <xm:sqref>D7 H7 L7 P7 T7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F9D5-E4C1-44BD-A420-53C814D94432}">
  <dimension ref="A1:W11"/>
  <sheetViews>
    <sheetView showGridLines="0" zoomScaleNormal="100" workbookViewId="0">
      <pane xSplit="1" ySplit="3" topLeftCell="B4" activePane="bottomRight" state="frozen"/>
      <selection pane="topRight" activeCell="B1" sqref="B1"/>
      <selection pane="bottomLeft" activeCell="A4" sqref="A4"/>
      <selection pane="bottomRight" activeCell="G7" sqref="G7"/>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1.69921875" style="27" customWidth="1"/>
  </cols>
  <sheetData>
    <row r="1" spans="1:23" ht="21.6">
      <c r="A1" s="52">
        <f>百人一首今日の問題!A1</f>
        <v>5</v>
      </c>
      <c r="D1" s="1" t="s">
        <v>10</v>
      </c>
      <c r="E1" s="16"/>
      <c r="H1" s="2"/>
      <c r="I1" s="19"/>
      <c r="J1" s="42"/>
      <c r="L1" s="2" t="s">
        <v>6</v>
      </c>
    </row>
    <row r="2" spans="1:23" ht="1.95" customHeight="1"/>
    <row r="3" spans="1:23" s="3" customFormat="1" ht="79.95" customHeight="1">
      <c r="A3" s="22" t="s">
        <v>0</v>
      </c>
      <c r="B3" s="28">
        <v>12</v>
      </c>
      <c r="C3" s="28" t="str">
        <f>_xlfn.CONCAT($A$1,B3)</f>
        <v>512</v>
      </c>
      <c r="D3" s="4" t="str">
        <f>VLOOKUP(C3,[1]一覧!$H$2:$I$101,2,FALSE)</f>
        <v>奥山に紅葉踏み分け鳴く鹿の</v>
      </c>
      <c r="E3" s="18"/>
      <c r="F3" s="28">
        <v>22</v>
      </c>
      <c r="G3" s="28" t="str">
        <f>_xlfn.CONCAT($A$1,F3)</f>
        <v>522</v>
      </c>
      <c r="H3" s="5" t="str">
        <f>VLOOKUP(G3,[1]一覧!$H$2:$I$101,2,FALSE)</f>
        <v>君がため春の野に出でて若菜摘む</v>
      </c>
      <c r="I3" s="18"/>
      <c r="J3" s="28">
        <v>32</v>
      </c>
      <c r="K3" s="28" t="str">
        <f>_xlfn.CONCAT($A$1,J3)</f>
        <v>532</v>
      </c>
      <c r="L3" s="6" t="str">
        <f>VLOOKUP(K3,[1]一覧!$H$2:$I$101,2,FALSE)</f>
        <v>名にし負はば逢う坂山のさねかずら</v>
      </c>
      <c r="M3" s="18"/>
      <c r="N3" s="28">
        <v>42</v>
      </c>
      <c r="O3" s="28" t="str">
        <f>_xlfn.CONCAT($A$1,N3)</f>
        <v>542</v>
      </c>
      <c r="P3" s="40" t="str">
        <f>VLOOKUP(O3,[1]一覧!$H$2:$I$101,2,FALSE)</f>
        <v>人はいさ心も知らずふるさとは</v>
      </c>
      <c r="Q3" s="14"/>
      <c r="R3" s="37">
        <v>52</v>
      </c>
      <c r="S3" s="37" t="str">
        <f>_xlfn.CONCAT($A$1,R3)</f>
        <v>552</v>
      </c>
      <c r="T3" s="7" t="str">
        <f>VLOOKUP(S3,[1]一覧!$H$2:$I$101,2,FALSE)</f>
        <v>あはれともいふべき人は思ほえで</v>
      </c>
      <c r="U3" s="14"/>
      <c r="V3" s="37"/>
      <c r="W3" s="46"/>
    </row>
    <row r="4" spans="1:23" ht="10.050000000000001" customHeight="1">
      <c r="H4" s="8"/>
      <c r="I4" s="21"/>
      <c r="L4" s="9"/>
      <c r="M4" s="15"/>
      <c r="P4" s="9"/>
      <c r="Q4" s="15"/>
      <c r="T4" s="9"/>
      <c r="U4" s="15"/>
    </row>
    <row r="5" spans="1:23" s="3" customFormat="1" ht="79.95" customHeight="1">
      <c r="A5" s="22" t="s">
        <v>1</v>
      </c>
      <c r="B5" s="28"/>
      <c r="C5" s="28" t="str">
        <f>C3</f>
        <v>512</v>
      </c>
      <c r="D5" s="4" t="str">
        <f>VLOOKUP(C5,[1]一覧!$L$2:$M$101,2,FALSE)</f>
        <v>声聞く時ぞ秋は悲しき</v>
      </c>
      <c r="E5" s="13" t="str">
        <f>IF($C$3=$F$5,"正解","残念…")</f>
        <v>正解</v>
      </c>
      <c r="F5" s="28" t="str">
        <f>VLOOKUP(D5,[1]一覧!$M$2:$N$102,2,FALSE)</f>
        <v>512</v>
      </c>
      <c r="G5" s="28" t="str">
        <f>G3</f>
        <v>522</v>
      </c>
      <c r="H5" s="5" t="str">
        <f>VLOOKUP(G5,[1]一覧!$L$2:$M$101,2,FALSE)</f>
        <v>わが衣手に雪は降りつつ</v>
      </c>
      <c r="I5" s="13" t="str">
        <f>IF($G$3=$J$5,"正解","残念…")</f>
        <v>正解</v>
      </c>
      <c r="J5" s="28" t="str">
        <f>VLOOKUP(H5,[1]一覧!$M$2:$N$102,2,FALSE)</f>
        <v>522</v>
      </c>
      <c r="K5" s="28" t="str">
        <f>K3</f>
        <v>532</v>
      </c>
      <c r="L5" s="6" t="str">
        <f>VLOOKUP(K5,[1]一覧!$L$2:$M$101,2,FALSE)</f>
        <v>人に知られで来るよしもがな</v>
      </c>
      <c r="M5" s="13" t="str">
        <f>IF($K$3=$N$5,"正解","残念…")</f>
        <v>正解</v>
      </c>
      <c r="N5" s="28" t="str">
        <f>VLOOKUP(L5,[1]一覧!$M$2:$N$102,2,FALSE)</f>
        <v>532</v>
      </c>
      <c r="O5" s="28" t="str">
        <f>O3</f>
        <v>542</v>
      </c>
      <c r="P5" s="40" t="str">
        <f>VLOOKUP(O5,[1]一覧!$L$2:$M$101,2,FALSE)</f>
        <v>花ぞ昔の香に匂ひける</v>
      </c>
      <c r="Q5" s="13" t="str">
        <f>IF($O$3=$R$5,"正解","残念…")</f>
        <v>正解</v>
      </c>
      <c r="R5" s="28" t="str">
        <f>VLOOKUP(P5,[1]一覧!$M$2:$N$102,2,FALSE)</f>
        <v>542</v>
      </c>
      <c r="S5" s="28" t="str">
        <f>S3</f>
        <v>552</v>
      </c>
      <c r="T5" s="7" t="str">
        <f>VLOOKUP(S5,[1]一覧!$L$2:$M$101,2,FALSE)</f>
        <v>身のいたずらになりぬべきかな</v>
      </c>
      <c r="U5" s="13" t="str">
        <f>IF($S$3=$V$5,"正解","残念…")</f>
        <v>正解</v>
      </c>
      <c r="V5" s="28" t="str">
        <f>VLOOKUP(T5,[1]一覧!$M$2:$N$102,2,FALSE)</f>
        <v>552</v>
      </c>
      <c r="W5" s="28"/>
    </row>
    <row r="6" spans="1:23" ht="10.050000000000001" customHeight="1">
      <c r="S6" s="27"/>
    </row>
    <row r="7" spans="1:23" s="3" customFormat="1" ht="64.95" customHeight="1">
      <c r="A7" s="22" t="s">
        <v>2</v>
      </c>
      <c r="B7" s="28">
        <v>17</v>
      </c>
      <c r="C7" s="28" t="str">
        <f>C3</f>
        <v>512</v>
      </c>
      <c r="D7" s="4" t="str">
        <f>VLOOKUP(C7,[1]一覧!$AA$2:$AB$101,2,FALSE)</f>
        <v>猿丸大夫</v>
      </c>
      <c r="E7" s="13"/>
      <c r="F7" s="28" t="str">
        <f>VLOOKUP(D7,[1]一覧!$AB$2:$AC$102,2,FALSE)</f>
        <v>512</v>
      </c>
      <c r="G7" s="28" t="str">
        <f>G3</f>
        <v>522</v>
      </c>
      <c r="H7" s="5" t="str">
        <f>VLOOKUP(G7,[1]一覧!$AA$2:$AB$101,2,FALSE)</f>
        <v>光孝天皇</v>
      </c>
      <c r="I7" s="13"/>
      <c r="J7" s="28" t="str">
        <f>VLOOKUP(H7,[1]一覧!$AB$2:$AC$102,2,FALSE)</f>
        <v>522</v>
      </c>
      <c r="K7" s="28" t="str">
        <f>K3</f>
        <v>532</v>
      </c>
      <c r="L7" s="6" t="str">
        <f>VLOOKUP(K7,[1]一覧!$AA$2:$AB$101,2,FALSE)</f>
        <v>三条右大臣</v>
      </c>
      <c r="M7" s="13"/>
      <c r="N7" s="28" t="str">
        <f>VLOOKUP(L7,[1]一覧!$AB$2:$AC$102,2,FALSE)</f>
        <v>532</v>
      </c>
      <c r="O7" s="28" t="str">
        <f>O3</f>
        <v>542</v>
      </c>
      <c r="P7" s="40" t="str">
        <f>VLOOKUP(O7,[1]一覧!$AA$2:$AB$101,2,FALSE)</f>
        <v>紀貫之</v>
      </c>
      <c r="Q7" s="13"/>
      <c r="R7" s="28" t="str">
        <f>VLOOKUP(P7,[1]一覧!$AB$2:$AC$102,2,FALSE)</f>
        <v>542</v>
      </c>
      <c r="S7" s="28" t="str">
        <f>S3</f>
        <v>552</v>
      </c>
      <c r="T7" s="7" t="str">
        <f>VLOOKUP(S7,[1]一覧!$AA$2:$AB$101,2,FALSE)</f>
        <v>謙徳公</v>
      </c>
      <c r="U7" s="13"/>
      <c r="V7" s="28" t="str">
        <f>VLOOKUP(T7,[1]一覧!$AB$2:$AC$102,2,FALSE)</f>
        <v>552</v>
      </c>
      <c r="W7" s="28"/>
    </row>
    <row r="8" spans="1:23" s="23" customFormat="1" ht="10.050000000000001" hidden="1" customHeight="1">
      <c r="B8" s="29"/>
      <c r="C8" s="29"/>
      <c r="E8" s="24"/>
      <c r="F8" s="29"/>
      <c r="G8" s="29"/>
      <c r="I8" s="24"/>
      <c r="J8" s="29"/>
      <c r="K8" s="29"/>
      <c r="M8" s="24"/>
      <c r="N8" s="29"/>
      <c r="O8" s="29"/>
      <c r="P8" s="25"/>
      <c r="Q8" s="26"/>
      <c r="R8" s="38"/>
      <c r="S8" s="29"/>
      <c r="U8" s="26"/>
      <c r="V8" s="38"/>
      <c r="W8" s="29"/>
    </row>
    <row r="9" spans="1:23" s="3" customFormat="1" ht="64.95" hidden="1" customHeight="1">
      <c r="A9" s="22" t="s">
        <v>2</v>
      </c>
      <c r="B9" s="28">
        <v>17</v>
      </c>
      <c r="C9" s="28" t="str">
        <f>C5</f>
        <v>512</v>
      </c>
      <c r="D9" s="4" t="str">
        <f>VLOOKUP(C9,[1]一覧!$AA$2:$AB$101,2,FALSE)</f>
        <v>猿丸大夫</v>
      </c>
      <c r="E9" s="13" t="str">
        <f>IF($C$3=$F$7,"正解","残念…")</f>
        <v>正解</v>
      </c>
      <c r="F9" s="28" t="str">
        <f>VLOOKUP(D9,[1]一覧!$AB$2:$AC$102,2,FALSE)</f>
        <v>512</v>
      </c>
      <c r="G9" s="28" t="str">
        <f>G5</f>
        <v>522</v>
      </c>
      <c r="H9" s="5" t="str">
        <f>VLOOKUP(G9,[1]一覧!$AA$2:$AB$101,2,FALSE)</f>
        <v>光孝天皇</v>
      </c>
      <c r="I9" s="13" t="str">
        <f>IF($G$3=$J$7,"正解","残念…")</f>
        <v>正解</v>
      </c>
      <c r="J9" s="28" t="str">
        <f>VLOOKUP(H9,[1]一覧!$AB$2:$AC$102,2,FALSE)</f>
        <v>522</v>
      </c>
      <c r="K9" s="28" t="str">
        <f>K5</f>
        <v>532</v>
      </c>
      <c r="L9" s="6" t="str">
        <f>VLOOKUP(K9,[1]一覧!$AA$2:$AB$101,2,FALSE)</f>
        <v>三条右大臣</v>
      </c>
      <c r="M9" s="13" t="str">
        <f>IF($K$3=$N$7,"正解","残念…")</f>
        <v>正解</v>
      </c>
      <c r="N9" s="28" t="str">
        <f>VLOOKUP(L9,[1]一覧!$AB$2:$AC$102,2,FALSE)</f>
        <v>532</v>
      </c>
      <c r="O9" s="28" t="str">
        <f>O5</f>
        <v>542</v>
      </c>
      <c r="P9" s="40" t="str">
        <f>VLOOKUP(O9,[1]一覧!$AA$2:$AB$101,2,FALSE)</f>
        <v>紀貫之</v>
      </c>
      <c r="Q9" s="13" t="str">
        <f>IF($O$3=$R$7,"正解","残念…")</f>
        <v>正解</v>
      </c>
      <c r="R9" s="28" t="str">
        <f>VLOOKUP(P9,[1]一覧!$AB$2:$AC$102,2,FALSE)</f>
        <v>542</v>
      </c>
      <c r="S9" s="28" t="str">
        <f>S5</f>
        <v>552</v>
      </c>
      <c r="T9" s="7" t="str">
        <f>VLOOKUP(S9,[1]一覧!$AA$2:$AB$101,2,FALSE)</f>
        <v>謙徳公</v>
      </c>
      <c r="U9" s="13" t="str">
        <f>IF($S$3=$V$7,"正解","残念…")</f>
        <v>正解</v>
      </c>
      <c r="V9" s="28" t="str">
        <f>VLOOKUP(T9,[1]一覧!$AB$2:$AC$102,2,FALSE)</f>
        <v>552</v>
      </c>
      <c r="W9" s="28"/>
    </row>
    <row r="10" spans="1:23" s="23" customFormat="1" ht="10.050000000000001" customHeight="1">
      <c r="B10" s="29"/>
      <c r="C10" s="29"/>
      <c r="E10" s="24"/>
      <c r="F10" s="29"/>
      <c r="G10" s="29"/>
      <c r="I10" s="24"/>
      <c r="J10" s="29"/>
      <c r="K10" s="29"/>
      <c r="M10" s="24"/>
      <c r="N10" s="29"/>
      <c r="O10" s="29"/>
      <c r="P10" s="25"/>
      <c r="Q10" s="26"/>
      <c r="R10" s="38"/>
      <c r="S10" s="29"/>
      <c r="U10" s="26"/>
      <c r="V10" s="38"/>
      <c r="W10" s="29"/>
    </row>
    <row r="11" spans="1:23" s="3" customFormat="1" ht="150" customHeight="1">
      <c r="A11" s="22" t="s">
        <v>3</v>
      </c>
      <c r="B11" s="28">
        <v>18</v>
      </c>
      <c r="C11" s="28" t="str">
        <f>C3</f>
        <v>512</v>
      </c>
      <c r="D11" s="30" t="str">
        <f>VLOOKUP(C11,[1]一覧!$AF$2:$AG$101,2,FALSE)</f>
        <v>奥山で散り敷いた紅葉を踏み分けて鳴く鹿の声を聞くとき、とりわけ秋が悲しく感じられる。</v>
      </c>
      <c r="E11" s="31"/>
      <c r="F11" s="32">
        <v>28</v>
      </c>
      <c r="G11" s="28" t="str">
        <f>G3</f>
        <v>522</v>
      </c>
      <c r="H11" s="33" t="str">
        <f>VLOOKUP(G11,[1]一覧!$AF$2:$AG$101,2,FALSE)</f>
        <v>貴方に差し上げる為に春の野に出て若菜を摘んでいると、わたしの袖に雪が降りかかっておりました。</v>
      </c>
      <c r="I11" s="31"/>
      <c r="J11" s="32">
        <v>38</v>
      </c>
      <c r="K11" s="28" t="str">
        <f>K3</f>
        <v>532</v>
      </c>
      <c r="L11" s="34" t="str">
        <f>VLOOKUP(K11,[1]一覧!$AF$2:$AG$101,2,FALSE)</f>
        <v>逢坂山のさねかずらが、逢って寝るという名を持っているならば、それは手繰れば来るように、人に知られないで貴方と遭う方法があれば良いのに。</v>
      </c>
      <c r="M11" s="31"/>
      <c r="N11" s="32">
        <v>48</v>
      </c>
      <c r="O11" s="28" t="str">
        <f>O3</f>
        <v>542</v>
      </c>
      <c r="P11" s="41" t="str">
        <f>VLOOKUP(O11,[1]一覧!$AF$2:$AG$101,2,FALSE)</f>
        <v>人の心はわかりませんが、昔なじみの里の梅の花の香りだけは変わっておりません。</v>
      </c>
      <c r="Q11" s="31"/>
      <c r="R11" s="39">
        <v>58</v>
      </c>
      <c r="S11" s="28" t="str">
        <f>S3</f>
        <v>552</v>
      </c>
      <c r="T11" s="35" t="str">
        <f>VLOOKUP(S11,[1]一覧!$AF$2:$AG$101,2,FALSE)</f>
        <v>「かわいそうに」と言ってくれるはずの人も思い当たらないまま、私はこのままむなしく死んでしまうでしょう。</v>
      </c>
      <c r="U11" s="31"/>
      <c r="V11" s="39">
        <v>68</v>
      </c>
      <c r="W11" s="28"/>
    </row>
  </sheetData>
  <sheetProtection sheet="1" objects="1" scenarios="1"/>
  <phoneticPr fontId="1"/>
  <dataValidations count="1">
    <dataValidation type="list" allowBlank="1" showInputMessage="1" showErrorMessage="1" sqref="D6:E6" xr:uid="{8DEEEC9B-5BC5-48E1-BA2F-EC8C693BC6CF}">
      <formula1>$G$2:$G$18</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EA4CB8B-9695-4CA1-86A9-6BA452F22115}">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75D23708-C2BC-4967-A27A-06DB0A983660}">
          <x14:formula1>
            <xm:f>選択肢下の句抽出!$B$1:$B$6</xm:f>
          </x14:formula1>
          <xm:sqref>H5 D5 P5 L5 T5</xm:sqref>
        </x14:dataValidation>
        <x14:dataValidation type="list" allowBlank="1" showInputMessage="1" showErrorMessage="1" xr:uid="{9B1236FF-87ED-4277-A161-6B8ACB5C31EF}">
          <x14:formula1>
            <xm:f>選択肢著者抽出!$B$1:$B$6</xm:f>
          </x14:formula1>
          <xm:sqref>P7 D7 H7 L7 T7 P9 D9 H9 L9 T9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2430-58C7-48D8-B434-CB3A64DED027}">
  <dimension ref="A1:D96"/>
  <sheetViews>
    <sheetView zoomScale="115" zoomScaleNormal="115" workbookViewId="0">
      <selection activeCell="D8" sqref="D8"/>
    </sheetView>
  </sheetViews>
  <sheetFormatPr defaultRowHeight="10.050000000000001" customHeight="1"/>
  <cols>
    <col min="1" max="1" width="5.3984375" style="11" bestFit="1" customWidth="1"/>
    <col min="2" max="2" width="28.09765625" style="11" bestFit="1" customWidth="1"/>
    <col min="3" max="3" width="5.3984375" style="11" bestFit="1" customWidth="1"/>
    <col min="4" max="4" width="37.5" style="11" customWidth="1"/>
    <col min="5" max="16384" width="8.796875" style="11"/>
  </cols>
  <sheetData>
    <row r="1" spans="1:4" ht="18">
      <c r="A1" t="s">
        <v>5</v>
      </c>
      <c r="B1" s="11" t="s">
        <v>7</v>
      </c>
      <c r="C1" t="s">
        <v>5</v>
      </c>
      <c r="D1" s="11" t="s">
        <v>7</v>
      </c>
    </row>
    <row r="2" spans="1:4" ht="19.8" customHeight="1">
      <c r="A2" s="11" t="str">
        <f>VLOOKUP(B2,[1]一覧!$M$2:$N$102,2,FALSE)</f>
        <v>542</v>
      </c>
      <c r="B2" s="12" t="str">
        <f>D6</f>
        <v>花ぞ昔の香に匂ひける</v>
      </c>
      <c r="C2" s="11" t="str">
        <f>百人一首今日の問題!C3</f>
        <v>512</v>
      </c>
      <c r="D2" s="44" t="str">
        <f>VLOOKUP(C2,[1]一覧!$L$2:$M$102,2,FALSE)</f>
        <v>声聞く時ぞ秋は悲しき</v>
      </c>
    </row>
    <row r="3" spans="1:4" ht="19.95" customHeight="1">
      <c r="A3" s="11" t="str">
        <f>VLOOKUP(B3,[1]一覧!$M$2:$N$102,2,FALSE)</f>
        <v>552</v>
      </c>
      <c r="B3" s="12" t="str">
        <f>D3</f>
        <v>身のいたずらになりぬべきかな</v>
      </c>
      <c r="C3" s="11" t="str">
        <f>百人一首今日の問題!S3</f>
        <v>552</v>
      </c>
      <c r="D3" s="44" t="str">
        <f>VLOOKUP(C3,[1]一覧!$L$2:$M$102,2,FALSE)</f>
        <v>身のいたずらになりぬべきかな</v>
      </c>
    </row>
    <row r="4" spans="1:4" ht="19.95" customHeight="1">
      <c r="A4" s="11" t="str">
        <f>VLOOKUP(B4,[1]一覧!$M$2:$N$102,2,FALSE)</f>
        <v>512</v>
      </c>
      <c r="B4" s="12" t="str">
        <f>D2</f>
        <v>声聞く時ぞ秋は悲しき</v>
      </c>
      <c r="C4" s="11" t="str">
        <f>百人一首今日の問題!K3</f>
        <v>532</v>
      </c>
      <c r="D4" s="44" t="str">
        <f>VLOOKUP(C4,[1]一覧!$L$2:$M$102,2,FALSE)</f>
        <v>人に知られで来るよしもがな</v>
      </c>
    </row>
    <row r="5" spans="1:4" ht="19.95" customHeight="1">
      <c r="A5" s="11" t="str">
        <f>VLOOKUP(B5,[1]一覧!$M$2:$N$102,2,FALSE)</f>
        <v>522</v>
      </c>
      <c r="B5" s="12" t="str">
        <f>D5</f>
        <v>わが衣手に雪は降りつつ</v>
      </c>
      <c r="C5" s="11" t="str">
        <f>百人一首今日の問題!G3</f>
        <v>522</v>
      </c>
      <c r="D5" s="44" t="str">
        <f>VLOOKUP(C5,[1]一覧!$L$2:$M$102,2,FALSE)</f>
        <v>わが衣手に雪は降りつつ</v>
      </c>
    </row>
    <row r="6" spans="1:4" ht="19.95" customHeight="1">
      <c r="A6" s="11" t="str">
        <f>VLOOKUP(B6,[1]一覧!$M$2:$N$102,2,FALSE)</f>
        <v>532</v>
      </c>
      <c r="B6" s="12" t="str">
        <f>D4</f>
        <v>人に知られで来るよしもがな</v>
      </c>
      <c r="C6" s="11" t="str">
        <f>百人一首今日の問題!O3</f>
        <v>542</v>
      </c>
      <c r="D6" s="44" t="str">
        <f>VLOOKUP(C6,[1]一覧!$L$2:$M$102,2,FALSE)</f>
        <v>花ぞ昔の香に匂ひける</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sheetData>
  <sheetProtection sheet="1" objects="1" scenarios="1"/>
  <phoneticPr fontId="1"/>
  <pageMargins left="0.7" right="0.7" top="0.75" bottom="0.75" header="0.3" footer="0.3"/>
  <pageSetup paperSize="43"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82DCF-960F-4533-9B10-A0F504D135B3}">
  <dimension ref="A1:D90"/>
  <sheetViews>
    <sheetView zoomScale="115" zoomScaleNormal="115" workbookViewId="0">
      <selection activeCell="D6" sqref="D6"/>
    </sheetView>
  </sheetViews>
  <sheetFormatPr defaultRowHeight="10.050000000000001" customHeight="1"/>
  <cols>
    <col min="1" max="1" width="6.3984375" style="11" customWidth="1"/>
    <col min="2" max="2" width="28.09765625" style="11" bestFit="1" customWidth="1"/>
    <col min="3" max="3" width="5.59765625" style="11" customWidth="1"/>
    <col min="4" max="4" width="28.09765625" style="11" bestFit="1" customWidth="1"/>
    <col min="5" max="16384" width="8.796875" style="11"/>
  </cols>
  <sheetData>
    <row r="1" spans="1:4" ht="14.4" customHeight="1">
      <c r="A1" s="11" t="s">
        <v>4</v>
      </c>
      <c r="B1" s="43" t="s">
        <v>9</v>
      </c>
      <c r="C1" s="11" t="s">
        <v>4</v>
      </c>
      <c r="D1" s="43" t="s">
        <v>8</v>
      </c>
    </row>
    <row r="2" spans="1:4" ht="19.8" customHeight="1">
      <c r="A2" s="11" t="str">
        <f>VLOOKUP(B2,[1]一覧!$AB$2:$AC$102,2,FALSE)</f>
        <v>512</v>
      </c>
      <c r="B2" s="12" t="str">
        <f>D4</f>
        <v>猿丸大夫</v>
      </c>
      <c r="C2" s="11" t="str">
        <f>百人一首今日の問題!G3</f>
        <v>522</v>
      </c>
      <c r="D2" s="44" t="str">
        <f>VLOOKUP(C2,[1]一覧!$AA$2:$AB$102,2,FALSE)</f>
        <v>光孝天皇</v>
      </c>
    </row>
    <row r="3" spans="1:4" ht="19.95" customHeight="1">
      <c r="A3" s="11" t="str">
        <f>VLOOKUP(B3,[1]一覧!$AB$2:$AC$102,2,FALSE)</f>
        <v>552</v>
      </c>
      <c r="B3" s="12" t="str">
        <f>D3</f>
        <v>謙徳公</v>
      </c>
      <c r="C3" s="11" t="str">
        <f>百人一首今日の問題!S3</f>
        <v>552</v>
      </c>
      <c r="D3" s="44" t="str">
        <f>VLOOKUP(C3,[1]一覧!$AA$2:$AB$102,2,FALSE)</f>
        <v>謙徳公</v>
      </c>
    </row>
    <row r="4" spans="1:4" ht="19.95" customHeight="1">
      <c r="A4" s="11" t="str">
        <f>VLOOKUP(B4,[1]一覧!$AB$2:$AC$102,2,FALSE)</f>
        <v>542</v>
      </c>
      <c r="B4" s="12" t="str">
        <f>D6</f>
        <v>紀貫之</v>
      </c>
      <c r="C4" s="11" t="str">
        <f>百人一首今日の問題!C3</f>
        <v>512</v>
      </c>
      <c r="D4" s="44" t="str">
        <f>VLOOKUP(C4,[1]一覧!$AA$2:$AB$102,2,FALSE)</f>
        <v>猿丸大夫</v>
      </c>
    </row>
    <row r="5" spans="1:4" ht="19.95" customHeight="1">
      <c r="A5" s="11" t="str">
        <f>VLOOKUP(B5,[1]一覧!$AB$2:$AC$102,2,FALSE)</f>
        <v>532</v>
      </c>
      <c r="B5" s="12" t="str">
        <f>D5</f>
        <v>三条右大臣</v>
      </c>
      <c r="C5" s="11" t="str">
        <f>百人一首今日の問題!K3</f>
        <v>532</v>
      </c>
      <c r="D5" s="44" t="str">
        <f>VLOOKUP(C5,[1]一覧!$AA$2:$AB$102,2,FALSE)</f>
        <v>三条右大臣</v>
      </c>
    </row>
    <row r="6" spans="1:4" ht="19.95" customHeight="1">
      <c r="A6" s="11" t="str">
        <f>VLOOKUP(B6,[1]一覧!$AB$2:$AC$102,2,FALSE)</f>
        <v>522</v>
      </c>
      <c r="B6" s="12" t="str">
        <f>D2</f>
        <v>光孝天皇</v>
      </c>
      <c r="C6" s="11" t="str">
        <f>百人一首今日の問題!O3</f>
        <v>542</v>
      </c>
      <c r="D6" s="44" t="str">
        <f>VLOOKUP(C6,[1]一覧!$AA$2:$AB$102,2,FALSE)</f>
        <v>紀貫之</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sheetData>
  <sheetProtection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6" sqref="D6"/>
    </sheetView>
  </sheetViews>
  <sheetFormatPr defaultRowHeight="18"/>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百人一首今日の問題</vt:lpstr>
      <vt:lpstr>百人一首今日の解答</vt:lpstr>
      <vt:lpstr>選択肢下の句抽出</vt:lpstr>
      <vt:lpstr>選択肢著者抽出</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2021-01-10T04:56:23Z</dcterms:modified>
</cp:coreProperties>
</file>